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ackenzie365-my.sharepoint.com/personal/1108686_mackenzie_br/Documents/IMLE 2022/Calculo do IMLEE 2022/"/>
    </mc:Choice>
  </mc:AlternateContent>
  <xr:revisionPtr revIDLastSave="92" documentId="8_{BBE87AC4-C93A-4D6E-9B91-EB60A99D336F}" xr6:coauthVersionLast="47" xr6:coauthVersionMax="47" xr10:uidLastSave="{14182C66-4678-4D62-9788-E7D3749A69EE}"/>
  <bookViews>
    <workbookView xWindow="-120" yWindow="-120" windowWidth="29040" windowHeight="15840" xr2:uid="{00000000-000D-0000-FFFF-FFFF00000000}"/>
  </bookViews>
  <sheets>
    <sheet name="IMLEE 2022" sheetId="4" r:id="rId1"/>
    <sheet name="Tamanho de Governo" sheetId="2" r:id="rId2"/>
    <sheet name="Tributação" sheetId="3" r:id="rId3"/>
    <sheet name="Mercado de Trabalho" sheetId="1" r:id="rId4"/>
    <sheet name="Comparação" sheetId="5" r:id="rId5"/>
    <sheet name="Gráfico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5" l="1"/>
  <c r="K10" i="5"/>
  <c r="K14" i="5"/>
  <c r="K19" i="5"/>
  <c r="K22" i="5"/>
  <c r="K15" i="5"/>
  <c r="K7" i="5"/>
  <c r="K3" i="5"/>
  <c r="K25" i="5"/>
  <c r="K8" i="5"/>
  <c r="K6" i="5"/>
  <c r="K5" i="5"/>
  <c r="K2" i="5"/>
  <c r="K29" i="5" s="1"/>
  <c r="K23" i="5"/>
  <c r="K13" i="5"/>
  <c r="K12" i="5"/>
  <c r="K16" i="5"/>
  <c r="K11" i="5"/>
  <c r="K27" i="5"/>
  <c r="K21" i="5"/>
  <c r="K24" i="5"/>
  <c r="K9" i="5"/>
  <c r="K17" i="5"/>
  <c r="K26" i="5"/>
  <c r="K20" i="5"/>
  <c r="K18" i="5"/>
  <c r="J4" i="5"/>
  <c r="J10" i="5"/>
  <c r="J14" i="5"/>
  <c r="J19" i="5"/>
  <c r="J22" i="5"/>
  <c r="J15" i="5"/>
  <c r="J7" i="5"/>
  <c r="J3" i="5"/>
  <c r="J29" i="5" s="1"/>
  <c r="J25" i="5"/>
  <c r="J8" i="5"/>
  <c r="J6" i="5"/>
  <c r="J5" i="5"/>
  <c r="J2" i="5"/>
  <c r="J23" i="5"/>
  <c r="J13" i="5"/>
  <c r="J12" i="5"/>
  <c r="J16" i="5"/>
  <c r="J11" i="5"/>
  <c r="J27" i="5"/>
  <c r="J21" i="5"/>
  <c r="J24" i="5"/>
  <c r="J9" i="5"/>
  <c r="J17" i="5"/>
  <c r="J26" i="5"/>
  <c r="J20" i="5"/>
  <c r="J18" i="5"/>
  <c r="I29" i="5"/>
  <c r="D29" i="5"/>
  <c r="E29" i="5"/>
  <c r="F29" i="5"/>
  <c r="G29" i="5"/>
  <c r="H29" i="5"/>
  <c r="F18" i="2"/>
  <c r="F23" i="3" l="1"/>
  <c r="C29" i="5" l="1"/>
  <c r="F25" i="1"/>
  <c r="E15" i="4" s="1"/>
  <c r="F24" i="1"/>
  <c r="F26" i="1"/>
  <c r="F19" i="1"/>
  <c r="F22" i="1"/>
  <c r="E25" i="4" s="1"/>
  <c r="F18" i="1"/>
  <c r="E22" i="4" s="1"/>
  <c r="F20" i="1"/>
  <c r="E12" i="4" s="1"/>
  <c r="F16" i="1"/>
  <c r="E17" i="4" s="1"/>
  <c r="F27" i="1"/>
  <c r="F15" i="1"/>
  <c r="F21" i="1"/>
  <c r="E23" i="4" s="1"/>
  <c r="F11" i="1"/>
  <c r="E3" i="4" s="1"/>
  <c r="F23" i="1"/>
  <c r="E21" i="4" s="1"/>
  <c r="F17" i="1"/>
  <c r="F13" i="1"/>
  <c r="E10" i="4" s="1"/>
  <c r="F14" i="1"/>
  <c r="E19" i="4" s="1"/>
  <c r="F12" i="1"/>
  <c r="E26" i="4" s="1"/>
  <c r="F10" i="1"/>
  <c r="F8" i="1"/>
  <c r="E5" i="4" s="1"/>
  <c r="F9" i="1"/>
  <c r="E14" i="4" s="1"/>
  <c r="F4" i="1"/>
  <c r="E4" i="4" s="1"/>
  <c r="F6" i="1"/>
  <c r="F5" i="1"/>
  <c r="E7" i="4" s="1"/>
  <c r="F7" i="1"/>
  <c r="E11" i="4" s="1"/>
  <c r="F3" i="1"/>
  <c r="F2" i="1"/>
  <c r="F25" i="3"/>
  <c r="F22" i="3"/>
  <c r="D11" i="4" s="1"/>
  <c r="F26" i="3"/>
  <c r="D18" i="4" s="1"/>
  <c r="F15" i="3"/>
  <c r="D7" i="4" s="1"/>
  <c r="F19" i="3"/>
  <c r="D19" i="4" s="1"/>
  <c r="F14" i="3"/>
  <c r="D9" i="4" s="1"/>
  <c r="F18" i="3"/>
  <c r="D13" i="4" s="1"/>
  <c r="F21" i="3"/>
  <c r="D4" i="4" s="1"/>
  <c r="F9" i="3"/>
  <c r="D8" i="4" s="1"/>
  <c r="F20" i="3"/>
  <c r="D24" i="4" s="1"/>
  <c r="F27" i="3"/>
  <c r="D26" i="4" s="1"/>
  <c r="D22" i="4"/>
  <c r="F3" i="3"/>
  <c r="D3" i="4" s="1"/>
  <c r="F8" i="3"/>
  <c r="D2" i="4" s="1"/>
  <c r="F11" i="3"/>
  <c r="F12" i="3"/>
  <c r="D21" i="4" s="1"/>
  <c r="F13" i="3"/>
  <c r="D20" i="4" s="1"/>
  <c r="F4" i="3"/>
  <c r="D6" i="4" s="1"/>
  <c r="F24" i="3"/>
  <c r="D27" i="4" s="1"/>
  <c r="F10" i="3"/>
  <c r="D14" i="4" s="1"/>
  <c r="F16" i="3"/>
  <c r="D25" i="4" s="1"/>
  <c r="F17" i="3"/>
  <c r="D10" i="4" s="1"/>
  <c r="F5" i="3"/>
  <c r="D12" i="4" s="1"/>
  <c r="F2" i="3"/>
  <c r="D5" i="4" s="1"/>
  <c r="F7" i="3"/>
  <c r="D16" i="4" s="1"/>
  <c r="F6" i="3"/>
  <c r="D15" i="4" s="1"/>
  <c r="F21" i="2"/>
  <c r="C24" i="4" s="1"/>
  <c r="F26" i="2"/>
  <c r="C21" i="4" s="1"/>
  <c r="F27" i="2"/>
  <c r="C25" i="4" s="1"/>
  <c r="F25" i="2"/>
  <c r="C22" i="4"/>
  <c r="F22" i="4" s="1"/>
  <c r="F23" i="2"/>
  <c r="C16" i="4" s="1"/>
  <c r="F24" i="2"/>
  <c r="C17" i="4" s="1"/>
  <c r="F20" i="2"/>
  <c r="C14" i="4" s="1"/>
  <c r="F10" i="2"/>
  <c r="C7" i="4" s="1"/>
  <c r="F22" i="2"/>
  <c r="C20" i="4" s="1"/>
  <c r="F17" i="2"/>
  <c r="C26" i="4" s="1"/>
  <c r="F6" i="2"/>
  <c r="F16" i="2"/>
  <c r="C19" i="4" s="1"/>
  <c r="F11" i="2"/>
  <c r="C13" i="4" s="1"/>
  <c r="F13" i="2"/>
  <c r="C23" i="4" s="1"/>
  <c r="F9" i="2"/>
  <c r="F15" i="2"/>
  <c r="C12" i="4" s="1"/>
  <c r="F4" i="2"/>
  <c r="C3" i="4" s="1"/>
  <c r="F5" i="2"/>
  <c r="C10" i="4" s="1"/>
  <c r="F19" i="2"/>
  <c r="F7" i="2"/>
  <c r="C5" i="4" s="1"/>
  <c r="F2" i="2"/>
  <c r="C4" i="4" s="1"/>
  <c r="F12" i="2"/>
  <c r="C18" i="4" s="1"/>
  <c r="F3" i="2"/>
  <c r="C2" i="4" s="1"/>
  <c r="F14" i="2"/>
  <c r="C9" i="4" s="1"/>
  <c r="F8" i="2"/>
  <c r="C6" i="4" s="1"/>
  <c r="E24" i="4"/>
  <c r="D23" i="4"/>
  <c r="E20" i="4"/>
  <c r="D17" i="4"/>
  <c r="E8" i="4"/>
  <c r="C8" i="4"/>
  <c r="C11" i="4"/>
  <c r="F11" i="4" s="1"/>
  <c r="E27" i="4"/>
  <c r="C27" i="4"/>
  <c r="E13" i="4"/>
  <c r="E18" i="4"/>
  <c r="E16" i="4"/>
  <c r="E9" i="4"/>
  <c r="C15" i="4"/>
  <c r="F15" i="4" s="1"/>
  <c r="E2" i="4"/>
  <c r="E6" i="4"/>
  <c r="F19" i="4" l="1"/>
  <c r="F27" i="4"/>
  <c r="F18" i="4"/>
  <c r="F10" i="4"/>
  <c r="F23" i="4"/>
  <c r="F26" i="4"/>
  <c r="F25" i="4"/>
  <c r="F4" i="4"/>
  <c r="E29" i="4"/>
  <c r="F5" i="4"/>
  <c r="F12" i="4"/>
  <c r="F7" i="4"/>
  <c r="F17" i="4"/>
  <c r="F6" i="4"/>
  <c r="F3" i="4"/>
  <c r="F13" i="4"/>
  <c r="F20" i="4"/>
  <c r="F16" i="4"/>
  <c r="F21" i="4"/>
  <c r="F24" i="4"/>
  <c r="F9" i="4"/>
  <c r="F8" i="4"/>
  <c r="F2" i="4"/>
  <c r="D29" i="4"/>
  <c r="C29" i="4"/>
  <c r="F14" i="4"/>
</calcChain>
</file>

<file path=xl/sharedStrings.xml><?xml version="1.0" encoding="utf-8"?>
<sst xmlns="http://schemas.openxmlformats.org/spreadsheetml/2006/main" count="160" uniqueCount="49">
  <si>
    <t>UF</t>
  </si>
  <si>
    <t>NOME_UF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</si>
  <si>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</si>
  <si>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</si>
  <si>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</si>
  <si>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</si>
  <si>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</si>
  <si>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</si>
  <si>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</si>
  <si>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</si>
  <si>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</si>
  <si>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</si>
  <si>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</si>
  <si>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</si>
  <si>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</si>
  <si>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</si>
  <si>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</si>
  <si>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</si>
  <si>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</si>
  <si>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</si>
  <si>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</si>
  <si>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</si>
  <si>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</si>
  <si>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</si>
  <si>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</si>
  <si>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</si>
  <si>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</si>
  <si>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</si>
  <si>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3Ai</t>
  </si>
  <si>
    <t>3Aii</t>
  </si>
  <si>
    <t>3Aiii</t>
  </si>
  <si>
    <t>1A</t>
  </si>
  <si>
    <t>1B</t>
  </si>
  <si>
    <t>1C</t>
  </si>
  <si>
    <t>Dimensão 3</t>
  </si>
  <si>
    <t>Dimensão  1</t>
  </si>
  <si>
    <t>2A</t>
  </si>
  <si>
    <t>2C</t>
  </si>
  <si>
    <t>Dimensão 2</t>
  </si>
  <si>
    <t>2D</t>
  </si>
  <si>
    <t>Tributação</t>
  </si>
  <si>
    <t>Mercado de Trabalho</t>
  </si>
  <si>
    <t>IMLEE</t>
  </si>
  <si>
    <t>MÉDIAS DAS UF's</t>
  </si>
  <si>
    <t>NOME UF</t>
  </si>
  <si>
    <t>media</t>
  </si>
  <si>
    <t>Variação 2014-2020</t>
  </si>
  <si>
    <t>Variação 2019-2020</t>
  </si>
  <si>
    <t>Gastos do Governo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</si>
</sst>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0" borderId="1" xfId="1" applyFont="1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1" xfId="1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1" fillId="0" borderId="1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43" fontId="0" fillId="0" borderId="0" xfId="0" applyNumberFormat="1"/>
    <xf numFmtId="2" fontId="2" fillId="0" borderId="1" xfId="0" applyNumberFormat="1" applyFont="1" applyBorder="1"/>
    <xf numFmtId="2" fontId="0" fillId="0" borderId="1" xfId="0" applyNumberFormat="1" applyBorder="1"/>
    <xf numFmtId="0" fontId="2" fillId="0" borderId="0" xfId="0" applyFont="1"/>
    <xf numFmtId="9" fontId="0" fillId="0" borderId="0" xfId="2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IMLEE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'IMLEE 2022'!$B$2:$B$27</c:f>
              <c:strCache>
                <c:ptCount val="26"/>
                <c:pt idx="0">
                  <c:v>Piauí</c:v>
                </c:pt>
                <c:pt idx="1">
                  <c:v>Alagoas</c:v>
                </c:pt>
                <c:pt idx="2">
                  <c:v>Acre</c:v>
                </c:pt>
                <c:pt idx="3">
                  <c:v>Tocantins</c:v>
                </c:pt>
                <c:pt idx="4">
                  <c:v>Sergipe</c:v>
                </c:pt>
                <c:pt idx="5">
                  <c:v>Paraíba</c:v>
                </c:pt>
                <c:pt idx="6">
                  <c:v>Pernambuco</c:v>
                </c:pt>
                <c:pt idx="7">
                  <c:v>Roraima</c:v>
                </c:pt>
                <c:pt idx="8">
                  <c:v>Amazonas</c:v>
                </c:pt>
                <c:pt idx="9">
                  <c:v>Maranhão</c:v>
                </c:pt>
                <c:pt idx="10">
                  <c:v>Mato Grosso do Sul</c:v>
                </c:pt>
                <c:pt idx="11">
                  <c:v>Rio Grande do Norte</c:v>
                </c:pt>
                <c:pt idx="12">
                  <c:v>Rondônia</c:v>
                </c:pt>
                <c:pt idx="13">
                  <c:v>Mato Grosso</c:v>
                </c:pt>
                <c:pt idx="14">
                  <c:v>Goiás</c:v>
                </c:pt>
                <c:pt idx="15">
                  <c:v>Rio Grande do Sul</c:v>
                </c:pt>
                <c:pt idx="16">
                  <c:v>Amapá</c:v>
                </c:pt>
                <c:pt idx="17">
                  <c:v>Bahia</c:v>
                </c:pt>
                <c:pt idx="18">
                  <c:v>Minas Gerais</c:v>
                </c:pt>
                <c:pt idx="19">
                  <c:v>Paraná</c:v>
                </c:pt>
                <c:pt idx="20">
                  <c:v>Espírito Santo</c:v>
                </c:pt>
                <c:pt idx="21">
                  <c:v>Pará</c:v>
                </c:pt>
                <c:pt idx="22">
                  <c:v>Rio de Janeiro</c:v>
                </c:pt>
                <c:pt idx="23">
                  <c:v>Santa Catarina</c:v>
                </c:pt>
                <c:pt idx="24">
                  <c:v>Ceará</c:v>
                </c:pt>
                <c:pt idx="25">
                  <c:v>São Paulo</c:v>
                </c:pt>
              </c:strCache>
            </c:strRef>
          </c:cat>
          <c:val>
            <c:numRef>
              <c:f>'IMLEE 2022'!$F$2:$F$27</c:f>
              <c:numCache>
                <c:formatCode>_(* #,##0.00_);_(* \(#,##0.00\);_(* "-"??_);_(@_)</c:formatCode>
                <c:ptCount val="26"/>
                <c:pt idx="0">
                  <c:v>2.690801869623503</c:v>
                </c:pt>
                <c:pt idx="1">
                  <c:v>3.0082684921203664</c:v>
                </c:pt>
                <c:pt idx="2">
                  <c:v>3.112868397043099</c:v>
                </c:pt>
                <c:pt idx="3">
                  <c:v>3.1630663398850065</c:v>
                </c:pt>
                <c:pt idx="4">
                  <c:v>3.392638989756982</c:v>
                </c:pt>
                <c:pt idx="5">
                  <c:v>3.5912714167507076</c:v>
                </c:pt>
                <c:pt idx="6">
                  <c:v>3.5940222528558703</c:v>
                </c:pt>
                <c:pt idx="7">
                  <c:v>3.6441896792451618</c:v>
                </c:pt>
                <c:pt idx="8">
                  <c:v>3.6563481549449133</c:v>
                </c:pt>
                <c:pt idx="9">
                  <c:v>3.8633068796964207</c:v>
                </c:pt>
                <c:pt idx="10">
                  <c:v>3.8903977801715861</c:v>
                </c:pt>
                <c:pt idx="11">
                  <c:v>3.9159432647994641</c:v>
                </c:pt>
                <c:pt idx="12">
                  <c:v>4.0547960563688434</c:v>
                </c:pt>
                <c:pt idx="13">
                  <c:v>4.0906731267264727</c:v>
                </c:pt>
                <c:pt idx="14">
                  <c:v>4.2219687497716265</c:v>
                </c:pt>
                <c:pt idx="15">
                  <c:v>4.3658508631259538</c:v>
                </c:pt>
                <c:pt idx="16">
                  <c:v>4.3677871302253939</c:v>
                </c:pt>
                <c:pt idx="17">
                  <c:v>4.3694817566713438</c:v>
                </c:pt>
                <c:pt idx="18">
                  <c:v>4.5008708043914938</c:v>
                </c:pt>
                <c:pt idx="19">
                  <c:v>4.6969995222701124</c:v>
                </c:pt>
                <c:pt idx="20">
                  <c:v>4.7341055241142493</c:v>
                </c:pt>
                <c:pt idx="21">
                  <c:v>4.8157153529273851</c:v>
                </c:pt>
                <c:pt idx="22">
                  <c:v>4.8208174979245797</c:v>
                </c:pt>
                <c:pt idx="23">
                  <c:v>4.8843353249008183</c:v>
                </c:pt>
                <c:pt idx="24">
                  <c:v>4.8919315006985977</c:v>
                </c:pt>
                <c:pt idx="25">
                  <c:v>5.1898710464445088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8-4ADB-BA1D-8B78916D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30227071"/>
        <c:axId val="1730217503"/>
      </c:barChart>
      <c:catAx>
        <c:axId val="1730227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0217503"/>
        <c:crosses val="autoZero"/>
        <c:auto val="1"/>
        <c:lblAlgn val="ctr"/>
        <c:lblOffset val="100"/>
        <c:noMultiLvlLbl val="0"/>
      </c:catAx>
      <c:valAx>
        <c:axId val="17302175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022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Tamanho de Governo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'Tamanho de Governo'!$F$1</c:f>
              <c:strCache>
                <c:ptCount val="1"/>
                <c:pt idx="0">
                  <c:v>Dimensão 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'Tamanho de Governo'!$B$2:$B$27</c:f>
              <c:strCache>
                <c:ptCount val="26"/>
                <c:pt idx="0">
                  <c:v>Acre</c:v>
                </c:pt>
                <c:pt idx="1">
                  <c:v>Piauí</c:v>
                </c:pt>
                <c:pt idx="2">
                  <c:v>Alagoas</c:v>
                </c:pt>
                <c:pt idx="3">
                  <c:v>Amazonas</c:v>
                </c:pt>
                <c:pt idx="4">
                  <c:v>Pernambuco</c:v>
                </c:pt>
                <c:pt idx="5">
                  <c:v>Tocantins</c:v>
                </c:pt>
                <c:pt idx="6">
                  <c:v>Sergipe</c:v>
                </c:pt>
                <c:pt idx="7">
                  <c:v>Maranhão</c:v>
                </c:pt>
                <c:pt idx="8">
                  <c:v>Paraíba</c:v>
                </c:pt>
                <c:pt idx="9">
                  <c:v>Rio Grande do Norte</c:v>
                </c:pt>
                <c:pt idx="10">
                  <c:v>Amapá</c:v>
                </c:pt>
                <c:pt idx="11">
                  <c:v>Pará</c:v>
                </c:pt>
                <c:pt idx="12">
                  <c:v>Roraima</c:v>
                </c:pt>
                <c:pt idx="13">
                  <c:v>Mato Grosso do Sul</c:v>
                </c:pt>
                <c:pt idx="14">
                  <c:v>Bahia</c:v>
                </c:pt>
                <c:pt idx="15">
                  <c:v>Ceará</c:v>
                </c:pt>
                <c:pt idx="16">
                  <c:v>Espírito Santo</c:v>
                </c:pt>
                <c:pt idx="17">
                  <c:v>Mato Grosso</c:v>
                </c:pt>
                <c:pt idx="18">
                  <c:v>Rondônia</c:v>
                </c:pt>
                <c:pt idx="19">
                  <c:v>Rio de Janeiro</c:v>
                </c:pt>
                <c:pt idx="20">
                  <c:v>Minas Gerais</c:v>
                </c:pt>
                <c:pt idx="21">
                  <c:v>Goiás</c:v>
                </c:pt>
                <c:pt idx="22">
                  <c:v>Rio Grande do Sul</c:v>
                </c:pt>
                <c:pt idx="23">
                  <c:v>São Paulo</c:v>
                </c:pt>
                <c:pt idx="24">
                  <c:v>Paraná</c:v>
                </c:pt>
                <c:pt idx="25">
                  <c:v>Santa Catarina</c:v>
                </c:pt>
              </c:strCache>
            </c:strRef>
          </c:cat>
          <c:val>
            <c:numRef>
              <c:f>'Tamanho de Governo'!$F$2:$F$27</c:f>
              <c:numCache>
                <c:formatCode>_(* #,##0.00_);_(* \(#,##0.00\);_(* "-"??_);_(@_)</c:formatCode>
                <c:ptCount val="26"/>
                <c:pt idx="0">
                  <c:v>3.5280125194786165</c:v>
                </c:pt>
                <c:pt idx="1">
                  <c:v>4.0934134721715232</c:v>
                </c:pt>
                <c:pt idx="2">
                  <c:v>4.1503267440052491</c:v>
                </c:pt>
                <c:pt idx="3">
                  <c:v>4.4022758956814165</c:v>
                </c:pt>
                <c:pt idx="4">
                  <c:v>4.7159089322868271</c:v>
                </c:pt>
                <c:pt idx="5">
                  <c:v>4.816880318549428</c:v>
                </c:pt>
                <c:pt idx="6">
                  <c:v>4.9842081729019627</c:v>
                </c:pt>
                <c:pt idx="7">
                  <c:v>5.1813516274090059</c:v>
                </c:pt>
                <c:pt idx="8">
                  <c:v>5.3500040246468785</c:v>
                </c:pt>
                <c:pt idx="9">
                  <c:v>5.439594025762033</c:v>
                </c:pt>
                <c:pt idx="10">
                  <c:v>5.5599134324594104</c:v>
                </c:pt>
                <c:pt idx="11">
                  <c:v>5.7787336585949776</c:v>
                </c:pt>
                <c:pt idx="12">
                  <c:v>5.9665869651653027</c:v>
                </c:pt>
                <c:pt idx="13">
                  <c:v>6.1061850217278311</c:v>
                </c:pt>
                <c:pt idx="14">
                  <c:v>6.1773498988221363</c:v>
                </c:pt>
                <c:pt idx="15">
                  <c:v>6.2408381258799368</c:v>
                </c:pt>
                <c:pt idx="16">
                  <c:v>6.3822013409473124</c:v>
                </c:pt>
                <c:pt idx="17">
                  <c:v>6.5445744769287799</c:v>
                </c:pt>
                <c:pt idx="18">
                  <c:v>6.7144081415130588</c:v>
                </c:pt>
                <c:pt idx="19">
                  <c:v>6.8821084609921668</c:v>
                </c:pt>
                <c:pt idx="20">
                  <c:v>6.9387340979900278</c:v>
                </c:pt>
                <c:pt idx="21">
                  <c:v>6.9686707036538804</c:v>
                </c:pt>
                <c:pt idx="22">
                  <c:v>6.9895476917289763</c:v>
                </c:pt>
                <c:pt idx="23">
                  <c:v>7.1708320999881714</c:v>
                </c:pt>
                <c:pt idx="24">
                  <c:v>7.514289670178111</c:v>
                </c:pt>
                <c:pt idx="25">
                  <c:v>7.5505004964756166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8-440F-A4BB-E0302A77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211679"/>
        <c:axId val="46208767"/>
      </c:barChart>
      <c:catAx>
        <c:axId val="46211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208767"/>
        <c:crosses val="autoZero"/>
        <c:auto val="1"/>
        <c:lblAlgn val="ctr"/>
        <c:lblOffset val="100"/>
        <c:noMultiLvlLbl val="0"/>
      </c:catAx>
      <c:valAx>
        <c:axId val="4620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21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Tributação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Tributação!$F$1</c:f>
              <c:strCache>
                <c:ptCount val="1"/>
                <c:pt idx="0">
                  <c:v>Dimensão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Tributação!$B$2:$B$27</c:f>
              <c:strCache>
                <c:ptCount val="26"/>
                <c:pt idx="0">
                  <c:v>Tocantins</c:v>
                </c:pt>
                <c:pt idx="1">
                  <c:v>Alagoas</c:v>
                </c:pt>
                <c:pt idx="2">
                  <c:v>Sergipe</c:v>
                </c:pt>
                <c:pt idx="3">
                  <c:v>Mato Grosso do Sul</c:v>
                </c:pt>
                <c:pt idx="4">
                  <c:v>Mato Grosso</c:v>
                </c:pt>
                <c:pt idx="5">
                  <c:v>Goiás</c:v>
                </c:pt>
                <c:pt idx="6">
                  <c:v>Piauí</c:v>
                </c:pt>
                <c:pt idx="7">
                  <c:v>Pernambuco</c:v>
                </c:pt>
                <c:pt idx="8">
                  <c:v>Rondônia</c:v>
                </c:pt>
                <c:pt idx="9">
                  <c:v>Rio Grande do Sul</c:v>
                </c:pt>
                <c:pt idx="10">
                  <c:v>Paraná</c:v>
                </c:pt>
                <c:pt idx="11">
                  <c:v>Minas Gerais</c:v>
                </c:pt>
                <c:pt idx="12">
                  <c:v>Roraima</c:v>
                </c:pt>
                <c:pt idx="13">
                  <c:v>Paraíba</c:v>
                </c:pt>
                <c:pt idx="14">
                  <c:v>Santa Catarina</c:v>
                </c:pt>
                <c:pt idx="15">
                  <c:v>Amazonas</c:v>
                </c:pt>
                <c:pt idx="16">
                  <c:v>Rio Grande do Norte</c:v>
                </c:pt>
                <c:pt idx="17">
                  <c:v>Bahia</c:v>
                </c:pt>
                <c:pt idx="18">
                  <c:v>Rio de Janeiro</c:v>
                </c:pt>
                <c:pt idx="19">
                  <c:v>Acre</c:v>
                </c:pt>
                <c:pt idx="20">
                  <c:v>Maranhão</c:v>
                </c:pt>
                <c:pt idx="21">
                  <c:v>Espírito Santo</c:v>
                </c:pt>
                <c:pt idx="22">
                  <c:v>São Paulo</c:v>
                </c:pt>
                <c:pt idx="23">
                  <c:v>Pará</c:v>
                </c:pt>
                <c:pt idx="24">
                  <c:v>Amapá</c:v>
                </c:pt>
                <c:pt idx="25">
                  <c:v>Ceará</c:v>
                </c:pt>
              </c:strCache>
            </c:strRef>
          </c:cat>
          <c:val>
            <c:numRef>
              <c:f>Tributação!$F$2:$F$27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0.35277225798662792</c:v>
                </c:pt>
                <c:pt idx="7">
                  <c:v>0.63619295324762648</c:v>
                </c:pt>
                <c:pt idx="8">
                  <c:v>0.72749807840763003</c:v>
                </c:pt>
                <c:pt idx="9">
                  <c:v>0.77452178899726454</c:v>
                </c:pt>
                <c:pt idx="10">
                  <c:v>0.90182082097970329</c:v>
                </c:pt>
                <c:pt idx="11">
                  <c:v>1.0141953641382118</c:v>
                </c:pt>
                <c:pt idx="12">
                  <c:v>1.2245711488130724</c:v>
                </c:pt>
                <c:pt idx="13">
                  <c:v>1.3782576050262174</c:v>
                </c:pt>
                <c:pt idx="14">
                  <c:v>1.4443491964021558</c:v>
                </c:pt>
                <c:pt idx="15">
                  <c:v>1.4631932034002688</c:v>
                </c:pt>
                <c:pt idx="16">
                  <c:v>1.4721345549619551</c:v>
                </c:pt>
                <c:pt idx="17">
                  <c:v>1.7516889338830997</c:v>
                </c:pt>
                <c:pt idx="18">
                  <c:v>1.8402432247238829</c:v>
                </c:pt>
                <c:pt idx="19">
                  <c:v>1.9869032306201373</c:v>
                </c:pt>
                <c:pt idx="20">
                  <c:v>2.1771730071290323</c:v>
                </c:pt>
                <c:pt idx="21">
                  <c:v>2.3481305085511419</c:v>
                </c:pt>
                <c:pt idx="22">
                  <c:v>2.648217066069336</c:v>
                </c:pt>
                <c:pt idx="23">
                  <c:v>3.0795203321404281</c:v>
                </c:pt>
                <c:pt idx="24">
                  <c:v>3.3329709888454908</c:v>
                </c:pt>
                <c:pt idx="25">
                  <c:v>3.3617120406225425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6-43E1-BC4D-756DDEFBA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4730703"/>
        <c:axId val="554721967"/>
      </c:barChart>
      <c:catAx>
        <c:axId val="554730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4721967"/>
        <c:crosses val="autoZero"/>
        <c:auto val="1"/>
        <c:lblAlgn val="ctr"/>
        <c:lblOffset val="100"/>
        <c:noMultiLvlLbl val="0"/>
      </c:catAx>
      <c:valAx>
        <c:axId val="554721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473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'Mercado de Trabalho'!$F$1</c:f>
              <c:strCache>
                <c:ptCount val="1"/>
                <c:pt idx="0">
                  <c:v> Dimensão 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'Mercado de Trabalho'!$B$2:$B$27</c:f>
              <c:strCache>
                <c:ptCount val="26"/>
                <c:pt idx="0">
                  <c:v>Piauí</c:v>
                </c:pt>
                <c:pt idx="1">
                  <c:v>Roraima</c:v>
                </c:pt>
                <c:pt idx="2">
                  <c:v>Acre</c:v>
                </c:pt>
                <c:pt idx="3">
                  <c:v>Paraíba</c:v>
                </c:pt>
                <c:pt idx="4">
                  <c:v>Amapá</c:v>
                </c:pt>
                <c:pt idx="5">
                  <c:v>Maranhão</c:v>
                </c:pt>
                <c:pt idx="6">
                  <c:v>Tocantins</c:v>
                </c:pt>
                <c:pt idx="7">
                  <c:v>Rondônia</c:v>
                </c:pt>
                <c:pt idx="8">
                  <c:v>Rio Grande do Norte</c:v>
                </c:pt>
                <c:pt idx="9">
                  <c:v>Alagoas</c:v>
                </c:pt>
                <c:pt idx="10">
                  <c:v>Ceará</c:v>
                </c:pt>
                <c:pt idx="11">
                  <c:v>Amazonas</c:v>
                </c:pt>
                <c:pt idx="12">
                  <c:v>Bahia</c:v>
                </c:pt>
                <c:pt idx="13">
                  <c:v>Sergipe</c:v>
                </c:pt>
                <c:pt idx="14">
                  <c:v>Rio Grande do Sul</c:v>
                </c:pt>
                <c:pt idx="15">
                  <c:v>Pernambuco</c:v>
                </c:pt>
                <c:pt idx="16">
                  <c:v>Espírito Santo</c:v>
                </c:pt>
                <c:pt idx="17">
                  <c:v>Minas Gerais</c:v>
                </c:pt>
                <c:pt idx="18">
                  <c:v>Mato Grosso do Sul</c:v>
                </c:pt>
                <c:pt idx="19">
                  <c:v>Pará</c:v>
                </c:pt>
                <c:pt idx="20">
                  <c:v>Santa Catarina</c:v>
                </c:pt>
                <c:pt idx="21">
                  <c:v>Paraná</c:v>
                </c:pt>
                <c:pt idx="22">
                  <c:v>Goiás</c:v>
                </c:pt>
                <c:pt idx="23">
                  <c:v>Mato Grosso</c:v>
                </c:pt>
                <c:pt idx="24">
                  <c:v>Rio de Janeiro</c:v>
                </c:pt>
                <c:pt idx="25">
                  <c:v>São Paulo</c:v>
                </c:pt>
              </c:strCache>
            </c:strRef>
          </c:cat>
          <c:val>
            <c:numRef>
              <c:f>'Mercado de Trabalho'!$F$2:$F$27</c:f>
              <c:numCache>
                <c:formatCode>_(* #,##0.00_);_(* \(#,##0.00\);_(* "-"??_);_(@_)</c:formatCode>
                <c:ptCount val="26"/>
                <c:pt idx="0">
                  <c:v>3.6262198787123592</c:v>
                </c:pt>
                <c:pt idx="1">
                  <c:v>3.7414109237571096</c:v>
                </c:pt>
                <c:pt idx="2">
                  <c:v>3.8236894410305422</c:v>
                </c:pt>
                <c:pt idx="3">
                  <c:v>4.0455526205790271</c:v>
                </c:pt>
                <c:pt idx="4">
                  <c:v>4.2104769693712809</c:v>
                </c:pt>
                <c:pt idx="5">
                  <c:v>4.2313960045512244</c:v>
                </c:pt>
                <c:pt idx="6">
                  <c:v>4.672318701105592</c:v>
                </c:pt>
                <c:pt idx="7">
                  <c:v>4.7224819491858421</c:v>
                </c:pt>
                <c:pt idx="8">
                  <c:v>4.8361012136744046</c:v>
                </c:pt>
                <c:pt idx="9">
                  <c:v>4.8744787323558496</c:v>
                </c:pt>
                <c:pt idx="10">
                  <c:v>5.0732443355933166</c:v>
                </c:pt>
                <c:pt idx="11">
                  <c:v>5.1035753657530547</c:v>
                </c:pt>
                <c:pt idx="12">
                  <c:v>5.1794064373087965</c:v>
                </c:pt>
                <c:pt idx="13">
                  <c:v>5.1937087963689832</c:v>
                </c:pt>
                <c:pt idx="14">
                  <c:v>5.3334831086516212</c:v>
                </c:pt>
                <c:pt idx="15">
                  <c:v>5.4299648730331569</c:v>
                </c:pt>
                <c:pt idx="16">
                  <c:v>5.4719847228442946</c:v>
                </c:pt>
                <c:pt idx="17">
                  <c:v>5.5496829510462433</c:v>
                </c:pt>
                <c:pt idx="18">
                  <c:v>5.5650083187869264</c:v>
                </c:pt>
                <c:pt idx="19">
                  <c:v>5.5888920680467491</c:v>
                </c:pt>
                <c:pt idx="20">
                  <c:v>5.6581562818246836</c:v>
                </c:pt>
                <c:pt idx="21">
                  <c:v>5.6748880756525244</c:v>
                </c:pt>
                <c:pt idx="22">
                  <c:v>5.6972355456609982</c:v>
                </c:pt>
                <c:pt idx="23">
                  <c:v>5.727444903250638</c:v>
                </c:pt>
                <c:pt idx="24">
                  <c:v>5.7401008080576901</c:v>
                </c:pt>
                <c:pt idx="25">
                  <c:v>5.7505639732760185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6-4C91-A556-F6509EA2B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145951"/>
        <c:axId val="147145119"/>
      </c:barChart>
      <c:catAx>
        <c:axId val="1471459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145119"/>
        <c:crosses val="autoZero"/>
        <c:auto val="1"/>
        <c:lblAlgn val="ctr"/>
        <c:lblOffset val="100"/>
        <c:noMultiLvlLbl val="0"/>
      </c:catAx>
      <c:valAx>
        <c:axId val="147145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14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IMLEE - média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Comparação!$C$1:$I$1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Comparação!$C$29:$I$29</c:f>
              <c:numCache>
                <c:formatCode>_(* #,##0.00_);_(* \(#,##0.00\);_(* "-"??_);_(@_)</c:formatCode>
                <c:ptCount val="7"/>
                <c:pt idx="0">
                  <c:v>6.1918694814418309</c:v>
                </c:pt>
                <c:pt idx="1">
                  <c:v>5.5043322572898168</c:v>
                </c:pt>
                <c:pt idx="2">
                  <c:v>5.6407539163260996</c:v>
                </c:pt>
                <c:pt idx="3">
                  <c:v>7.0931452171601697</c:v>
                </c:pt>
                <c:pt idx="4">
                  <c:v>7.6632500448587564</c:v>
                </c:pt>
                <c:pt idx="5">
                  <c:v>6.3748471745082664</c:v>
                </c:pt>
                <c:pt idx="6">
                  <c:v>4.0587818374405567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4-449D-8C43-E6CBA62C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641503"/>
        <c:axId val="559639007"/>
      </c:lineChart>
      <c:catAx>
        <c:axId val="55964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39007"/>
        <c:crosses val="autoZero"/>
        <c:auto val="1"/>
        <c:lblAlgn val="ctr"/>
        <c:lblOffset val="100"/>
        <c:noMultiLvlLbl val="0"/>
      </c:catAx>
      <c:valAx>
        <c:axId val="55963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Variação 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Comparação!$B$2:$B$27</c:f>
              <c:strCache>
                <c:ptCount val="26"/>
                <c:pt idx="0">
                  <c:v>Alagoas</c:v>
                </c:pt>
                <c:pt idx="1">
                  <c:v>Piauí</c:v>
                </c:pt>
                <c:pt idx="2">
                  <c:v>Acre</c:v>
                </c:pt>
                <c:pt idx="3">
                  <c:v>Pernambuco</c:v>
                </c:pt>
                <c:pt idx="4">
                  <c:v>Paraíba</c:v>
                </c:pt>
                <c:pt idx="5">
                  <c:v>Maranhão</c:v>
                </c:pt>
                <c:pt idx="6">
                  <c:v>Rio Grande do Norte</c:v>
                </c:pt>
                <c:pt idx="7">
                  <c:v>Rio Grande do Sul</c:v>
                </c:pt>
                <c:pt idx="8">
                  <c:v>Amazonas</c:v>
                </c:pt>
                <c:pt idx="9">
                  <c:v>Rio de Janeiro</c:v>
                </c:pt>
                <c:pt idx="10">
                  <c:v>Minas Gerais</c:v>
                </c:pt>
                <c:pt idx="11">
                  <c:v>Bahia</c:v>
                </c:pt>
                <c:pt idx="12">
                  <c:v>Roraima</c:v>
                </c:pt>
                <c:pt idx="13">
                  <c:v>Tocantins</c:v>
                </c:pt>
                <c:pt idx="14">
                  <c:v>Espírito Santo</c:v>
                </c:pt>
                <c:pt idx="15">
                  <c:v>Mato Grosso do Sul</c:v>
                </c:pt>
                <c:pt idx="16">
                  <c:v>Rondônia</c:v>
                </c:pt>
                <c:pt idx="17">
                  <c:v>Pará</c:v>
                </c:pt>
                <c:pt idx="18">
                  <c:v>Goiás</c:v>
                </c:pt>
                <c:pt idx="19">
                  <c:v>Paraná</c:v>
                </c:pt>
                <c:pt idx="20">
                  <c:v>Amapá</c:v>
                </c:pt>
                <c:pt idx="21">
                  <c:v>Sergipe</c:v>
                </c:pt>
                <c:pt idx="22">
                  <c:v>Santa Catarina</c:v>
                </c:pt>
                <c:pt idx="23">
                  <c:v>Ceará</c:v>
                </c:pt>
                <c:pt idx="24">
                  <c:v>Mato Grosso</c:v>
                </c:pt>
                <c:pt idx="25">
                  <c:v>São Paulo</c:v>
                </c:pt>
              </c:strCache>
            </c:strRef>
          </c:cat>
          <c:val>
            <c:numRef>
              <c:f>Comparação!$K$2:$K$27</c:f>
              <c:numCache>
                <c:formatCode>0.0%</c:formatCode>
                <c:ptCount val="26"/>
                <c:pt idx="0">
                  <c:v>-0.54109493294756594</c:v>
                </c:pt>
                <c:pt idx="1">
                  <c:v>-0.50653059119277788</c:v>
                </c:pt>
                <c:pt idx="2">
                  <c:v>-0.47753615292336082</c:v>
                </c:pt>
                <c:pt idx="3">
                  <c:v>-0.47066109125554279</c:v>
                </c:pt>
                <c:pt idx="4">
                  <c:v>-0.46293889365166663</c:v>
                </c:pt>
                <c:pt idx="5">
                  <c:v>-0.42541621104303262</c:v>
                </c:pt>
                <c:pt idx="6">
                  <c:v>-0.40709327138108542</c:v>
                </c:pt>
                <c:pt idx="7">
                  <c:v>-0.38247817033428966</c:v>
                </c:pt>
                <c:pt idx="8">
                  <c:v>-0.37102940275754143</c:v>
                </c:pt>
                <c:pt idx="9">
                  <c:v>-0.36817430374726162</c:v>
                </c:pt>
                <c:pt idx="10">
                  <c:v>-0.36803016115467957</c:v>
                </c:pt>
                <c:pt idx="11">
                  <c:v>-0.36239891034038768</c:v>
                </c:pt>
                <c:pt idx="12">
                  <c:v>-0.35915029304786855</c:v>
                </c:pt>
                <c:pt idx="13">
                  <c:v>-0.35861410756224343</c:v>
                </c:pt>
                <c:pt idx="14">
                  <c:v>-0.35018126039607794</c:v>
                </c:pt>
                <c:pt idx="15">
                  <c:v>-0.34769352663057063</c:v>
                </c:pt>
                <c:pt idx="16">
                  <c:v>-0.32487735221401975</c:v>
                </c:pt>
                <c:pt idx="17">
                  <c:v>-0.32469066270388053</c:v>
                </c:pt>
                <c:pt idx="18">
                  <c:v>-0.31147897201879327</c:v>
                </c:pt>
                <c:pt idx="19">
                  <c:v>-0.2999446428411538</c:v>
                </c:pt>
                <c:pt idx="20">
                  <c:v>-0.29579451092827008</c:v>
                </c:pt>
                <c:pt idx="21">
                  <c:v>-0.29283413016129489</c:v>
                </c:pt>
                <c:pt idx="22">
                  <c:v>-0.28672170854079593</c:v>
                </c:pt>
                <c:pt idx="23">
                  <c:v>-0.25861366402741448</c:v>
                </c:pt>
                <c:pt idx="24">
                  <c:v>-0.25827462102727017</c:v>
                </c:pt>
                <c:pt idx="25">
                  <c:v>-0.22304337401535876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D-482F-BE85-DE14D8A1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4943424"/>
        <c:axId val="844343584"/>
      </c:barChart>
      <c:catAx>
        <c:axId val="111494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4343584"/>
        <c:crosses val="autoZero"/>
        <c:auto val="1"/>
        <c:lblAlgn val="ctr"/>
        <c:lblOffset val="100"/>
        <c:noMultiLvlLbl val="0"/>
      </c:catAx>
      <c:valAx>
        <c:axId val="8443435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494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4D25FD-B303-4E1C-8E0D-59F7E77DA92B}">
  <sheetPr/>
  <sheetViews>
    <sheetView zoomScale="7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95250</xdr:rowOff>
    </xdr:from>
    <xdr:to>
      <xdr:col>18</xdr:col>
      <xdr:colOff>161925</xdr:colOff>
      <xdr:row>26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315AC4-4F62-DF17-CA06-6F42BBD50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7</xdr:row>
      <xdr:rowOff>33337</xdr:rowOff>
    </xdr:from>
    <xdr:to>
      <xdr:col>14</xdr:col>
      <xdr:colOff>590550</xdr:colOff>
      <xdr:row>21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B305A6-129A-764E-9063-07B1365B9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8</xdr:row>
      <xdr:rowOff>109537</xdr:rowOff>
    </xdr:from>
    <xdr:to>
      <xdr:col>15</xdr:col>
      <xdr:colOff>590550</xdr:colOff>
      <xdr:row>22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750E6-D291-FF15-7D55-E8CBD55B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4762</xdr:rowOff>
    </xdr:from>
    <xdr:to>
      <xdr:col>18</xdr:col>
      <xdr:colOff>238124</xdr:colOff>
      <xdr:row>20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8E9475-A918-CF0A-BC95-11773F450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0</xdr:row>
      <xdr:rowOff>376236</xdr:rowOff>
    </xdr:from>
    <xdr:to>
      <xdr:col>21</xdr:col>
      <xdr:colOff>476249</xdr:colOff>
      <xdr:row>20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B75875-4977-A3E7-79B3-20EF36240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2432" cy="60020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59C1B7-0987-4FC9-A8B2-A1F4DADAEF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sqref="A1:F27"/>
    </sheetView>
  </sheetViews>
  <sheetFormatPr defaultRowHeight="15" x14ac:dyDescent="0.25"/>
  <cols>
    <col min="1" max="1" width="6.5703125" customWidth="1"/>
    <col min="2" max="2" width="19.28515625" bestFit="1" customWidth="1"/>
    <col min="3" max="3" width="11.85546875" bestFit="1" customWidth="1"/>
    <col min="4" max="4" width="10.28515625" bestFit="1" customWidth="1"/>
    <col min="5" max="5" width="20" bestFit="1" customWidth="1"/>
    <col min="6" max="6" width="10.85546875" customWidth="1"/>
  </cols>
  <sheetData>
    <row r="1" spans="1:6" ht="30" x14ac:dyDescent="0.25">
      <c r="A1" s="8" t="s">
        <v>0</v>
      </c>
      <c r="B1" s="8" t="s">
        <v>1</v>
      </c>
      <c r="C1" s="9" t="s">
        <v>48</v>
      </c>
      <c r="D1" s="9" t="s">
        <v>40</v>
      </c>
      <c r="E1" s="9" t="s">
        <v>41</v>
      </c>
      <c r="F1" s="10" t="s">
        <v>42</v>
      </c>
    </row>
    <row r="2" spans="1:6" x14ac:dyDescent="0.25">
      <c r="A2" s="2">
        <v>22</v>
      </c>
      <c r="B2" s="3" t="s">
        <v>10</v>
      </c>
      <c r="C2" s="5">
        <f>VLOOKUP(A2,'Tamanho de Governo'!$A$2:$F$27,6,0)</f>
        <v>4.0934134721715232</v>
      </c>
      <c r="D2" s="5">
        <f>VLOOKUP(A2,Tributação!$A$2:$F$27,6,0)</f>
        <v>0.35277225798662792</v>
      </c>
      <c r="E2" s="5">
        <f>VLOOKUP(A2,'Mercado de Trabalho'!$A$2:$F$27,6,0)</f>
        <v>3.6262198787123592</v>
      </c>
      <c r="F2" s="7">
        <f>AVERAGE(C2:E2)</f>
        <v>2.690801869623503</v>
      </c>
    </row>
    <row r="3" spans="1:6" x14ac:dyDescent="0.25">
      <c r="A3" s="2">
        <v>27</v>
      </c>
      <c r="B3" s="3" t="s">
        <v>15</v>
      </c>
      <c r="C3" s="5">
        <f>VLOOKUP(A3,'Tamanho de Governo'!$A$2:$F$27,6,0)</f>
        <v>4.1503267440052491</v>
      </c>
      <c r="D3" s="5">
        <f>VLOOKUP(A3,Tributação!$A$2:$F$27,6,0)</f>
        <v>0</v>
      </c>
      <c r="E3" s="5">
        <f>VLOOKUP(A3,'Mercado de Trabalho'!$A$2:$F$27,6,0)</f>
        <v>4.8744787323558496</v>
      </c>
      <c r="F3" s="7">
        <f>AVERAGE(C3:E3)</f>
        <v>3.0082684921203664</v>
      </c>
    </row>
    <row r="4" spans="1:6" x14ac:dyDescent="0.25">
      <c r="A4" s="2">
        <v>12</v>
      </c>
      <c r="B4" s="3" t="s">
        <v>3</v>
      </c>
      <c r="C4" s="5">
        <f>VLOOKUP(A4,'Tamanho de Governo'!$A$2:$F$27,6,0)</f>
        <v>3.5280125194786165</v>
      </c>
      <c r="D4" s="5">
        <f>VLOOKUP(A4,Tributação!$A$2:$F$27,6,0)</f>
        <v>1.9869032306201373</v>
      </c>
      <c r="E4" s="5">
        <f>VLOOKUP(A4,'Mercado de Trabalho'!$A$2:$F$27,6,0)</f>
        <v>3.8236894410305422</v>
      </c>
      <c r="F4" s="7">
        <f>AVERAGE(C4:E4)</f>
        <v>3.112868397043099</v>
      </c>
    </row>
    <row r="5" spans="1:6" x14ac:dyDescent="0.25">
      <c r="A5" s="2">
        <v>17</v>
      </c>
      <c r="B5" s="3" t="s">
        <v>8</v>
      </c>
      <c r="C5" s="5">
        <f>VLOOKUP(A5,'Tamanho de Governo'!$A$2:$F$27,6,0)</f>
        <v>4.816880318549428</v>
      </c>
      <c r="D5" s="5">
        <f>VLOOKUP(A5,Tributação!$A$2:$F$27,6,0)</f>
        <v>0</v>
      </c>
      <c r="E5" s="5">
        <f>VLOOKUP(A5,'Mercado de Trabalho'!$A$2:$F$27,6,0)</f>
        <v>4.672318701105592</v>
      </c>
      <c r="F5" s="7">
        <f>AVERAGE(C5:E5)</f>
        <v>3.1630663398850065</v>
      </c>
    </row>
    <row r="6" spans="1:6" x14ac:dyDescent="0.25">
      <c r="A6" s="2">
        <v>28</v>
      </c>
      <c r="B6" s="3" t="s">
        <v>16</v>
      </c>
      <c r="C6" s="5">
        <f>VLOOKUP(A6,'Tamanho de Governo'!$A$2:$F$27,6,0)</f>
        <v>4.9842081729019627</v>
      </c>
      <c r="D6" s="5">
        <f>VLOOKUP(A6,Tributação!$A$2:$F$27,6,0)</f>
        <v>0</v>
      </c>
      <c r="E6" s="5">
        <f>VLOOKUP(A6,'Mercado de Trabalho'!$A$2:$F$27,6,0)</f>
        <v>5.1937087963689832</v>
      </c>
      <c r="F6" s="7">
        <f>AVERAGE(C6:E6)</f>
        <v>3.392638989756982</v>
      </c>
    </row>
    <row r="7" spans="1:6" x14ac:dyDescent="0.25">
      <c r="A7" s="2">
        <v>25</v>
      </c>
      <c r="B7" s="3" t="s">
        <v>13</v>
      </c>
      <c r="C7" s="5">
        <f>VLOOKUP(A7,'Tamanho de Governo'!$A$2:$F$27,6,0)</f>
        <v>5.3500040246468785</v>
      </c>
      <c r="D7" s="5">
        <f>VLOOKUP(A7,Tributação!$A$2:$F$27,6,0)</f>
        <v>1.3782576050262174</v>
      </c>
      <c r="E7" s="5">
        <f>VLOOKUP(A7,'Mercado de Trabalho'!$A$2:$F$27,6,0)</f>
        <v>4.0455526205790271</v>
      </c>
      <c r="F7" s="7">
        <f>AVERAGE(C7:E7)</f>
        <v>3.5912714167507076</v>
      </c>
    </row>
    <row r="8" spans="1:6" x14ac:dyDescent="0.25">
      <c r="A8" s="2">
        <v>26</v>
      </c>
      <c r="B8" s="3" t="s">
        <v>14</v>
      </c>
      <c r="C8" s="5">
        <f>VLOOKUP(A8,'Tamanho de Governo'!$A$2:$F$27,6,0)</f>
        <v>4.7159089322868271</v>
      </c>
      <c r="D8" s="5">
        <f>VLOOKUP(A8,Tributação!$A$2:$F$27,6,0)</f>
        <v>0.63619295324762648</v>
      </c>
      <c r="E8" s="5">
        <f>VLOOKUP(A8,'Mercado de Trabalho'!$A$2:$F$27,6,0)</f>
        <v>5.4299648730331569</v>
      </c>
      <c r="F8" s="7">
        <f>AVERAGE(C8:E8)</f>
        <v>3.5940222528558703</v>
      </c>
    </row>
    <row r="9" spans="1:6" x14ac:dyDescent="0.25">
      <c r="A9" s="2">
        <v>14</v>
      </c>
      <c r="B9" s="3" t="s">
        <v>5</v>
      </c>
      <c r="C9" s="5">
        <f>VLOOKUP(A9,'Tamanho de Governo'!$A$2:$F$27,6,0)</f>
        <v>5.9665869651653027</v>
      </c>
      <c r="D9" s="5">
        <f>VLOOKUP(A9,Tributação!$A$2:$F$27,6,0)</f>
        <v>1.2245711488130724</v>
      </c>
      <c r="E9" s="5">
        <f>VLOOKUP(A9,'Mercado de Trabalho'!$A$2:$F$27,6,0)</f>
        <v>3.7414109237571096</v>
      </c>
      <c r="F9" s="7">
        <f>AVERAGE(C9:E9)</f>
        <v>3.6441896792451618</v>
      </c>
    </row>
    <row r="10" spans="1:6" x14ac:dyDescent="0.25">
      <c r="A10" s="2">
        <v>13</v>
      </c>
      <c r="B10" s="3" t="s">
        <v>4</v>
      </c>
      <c r="C10" s="5">
        <f>VLOOKUP(A10,'Tamanho de Governo'!$A$2:$F$27,6,0)</f>
        <v>4.4022758956814165</v>
      </c>
      <c r="D10" s="5">
        <f>VLOOKUP(A10,Tributação!$A$2:$F$27,6,0)</f>
        <v>1.4631932034002688</v>
      </c>
      <c r="E10" s="5">
        <f>VLOOKUP(A10,'Mercado de Trabalho'!$A$2:$F$27,6,0)</f>
        <v>5.1035753657530547</v>
      </c>
      <c r="F10" s="7">
        <f>AVERAGE(C10:E10)</f>
        <v>3.6563481549449133</v>
      </c>
    </row>
    <row r="11" spans="1:6" x14ac:dyDescent="0.25">
      <c r="A11" s="2">
        <v>21</v>
      </c>
      <c r="B11" s="3" t="s">
        <v>9</v>
      </c>
      <c r="C11" s="5">
        <f>VLOOKUP(A11,'Tamanho de Governo'!$A$2:$F$27,6,0)</f>
        <v>5.1813516274090059</v>
      </c>
      <c r="D11" s="5">
        <f>VLOOKUP(A11,Tributação!$A$2:$F$27,6,0)</f>
        <v>2.1771730071290323</v>
      </c>
      <c r="E11" s="5">
        <f>VLOOKUP(A11,'Mercado de Trabalho'!$A$2:$F$27,6,0)</f>
        <v>4.2313960045512244</v>
      </c>
      <c r="F11" s="7">
        <f>AVERAGE(C11:E11)</f>
        <v>3.8633068796964207</v>
      </c>
    </row>
    <row r="12" spans="1:6" x14ac:dyDescent="0.25">
      <c r="A12" s="2">
        <v>50</v>
      </c>
      <c r="B12" s="3" t="s">
        <v>25</v>
      </c>
      <c r="C12" s="5">
        <f>VLOOKUP(A12,'Tamanho de Governo'!$A$2:$F$27,6,0)</f>
        <v>6.1061850217278311</v>
      </c>
      <c r="D12" s="5">
        <f>VLOOKUP(A12,Tributação!$A$2:$F$27,6,0)</f>
        <v>0</v>
      </c>
      <c r="E12" s="5">
        <f>VLOOKUP(A12,'Mercado de Trabalho'!$A$2:$F$27,6,0)</f>
        <v>5.5650083187869264</v>
      </c>
      <c r="F12" s="7">
        <f>AVERAGE(C12:E12)</f>
        <v>3.8903977801715861</v>
      </c>
    </row>
    <row r="13" spans="1:6" x14ac:dyDescent="0.25">
      <c r="A13" s="2">
        <v>24</v>
      </c>
      <c r="B13" s="3" t="s">
        <v>12</v>
      </c>
      <c r="C13" s="5">
        <f>VLOOKUP(A13,'Tamanho de Governo'!$A$2:$F$27,6,0)</f>
        <v>5.439594025762033</v>
      </c>
      <c r="D13" s="5">
        <f>VLOOKUP(A13,Tributação!$A$2:$F$27,6,0)</f>
        <v>1.4721345549619551</v>
      </c>
      <c r="E13" s="5">
        <f>VLOOKUP(A13,'Mercado de Trabalho'!$A$2:$F$27,6,0)</f>
        <v>4.8361012136744046</v>
      </c>
      <c r="F13" s="7">
        <f>AVERAGE(C13:E13)</f>
        <v>3.9159432647994641</v>
      </c>
    </row>
    <row r="14" spans="1:6" x14ac:dyDescent="0.25">
      <c r="A14" s="2">
        <v>11</v>
      </c>
      <c r="B14" s="3" t="s">
        <v>2</v>
      </c>
      <c r="C14" s="5">
        <f>VLOOKUP(A14,'Tamanho de Governo'!$A$2:$F$27,6,0)</f>
        <v>6.7144081415130588</v>
      </c>
      <c r="D14" s="5">
        <f>VLOOKUP(A14,Tributação!$A$2:$F$27,6,0)</f>
        <v>0.72749807840763003</v>
      </c>
      <c r="E14" s="5">
        <f>VLOOKUP(A14,'Mercado de Trabalho'!$A$2:$F$27,6,0)</f>
        <v>4.7224819491858421</v>
      </c>
      <c r="F14" s="7">
        <f>AVERAGE(C14:E14)</f>
        <v>4.0547960563688434</v>
      </c>
    </row>
    <row r="15" spans="1:6" x14ac:dyDescent="0.25">
      <c r="A15" s="2">
        <v>51</v>
      </c>
      <c r="B15" s="3" t="s">
        <v>26</v>
      </c>
      <c r="C15" s="5">
        <f>VLOOKUP(A15,'Tamanho de Governo'!$A$2:$F$27,6,0)</f>
        <v>6.5445744769287799</v>
      </c>
      <c r="D15" s="5">
        <f>VLOOKUP(A15,Tributação!$A$2:$F$27,6,0)</f>
        <v>0</v>
      </c>
      <c r="E15" s="5">
        <f>VLOOKUP(A15,'Mercado de Trabalho'!$A$2:$F$27,6,0)</f>
        <v>5.727444903250638</v>
      </c>
      <c r="F15" s="7">
        <f>AVERAGE(C15:E15)</f>
        <v>4.0906731267264727</v>
      </c>
    </row>
    <row r="16" spans="1:6" x14ac:dyDescent="0.25">
      <c r="A16" s="2">
        <v>52</v>
      </c>
      <c r="B16" s="3" t="s">
        <v>27</v>
      </c>
      <c r="C16" s="5">
        <f>VLOOKUP(A16,'Tamanho de Governo'!$A$2:$F$27,6,0)</f>
        <v>6.9686707036538804</v>
      </c>
      <c r="D16" s="5">
        <f>VLOOKUP(A16,Tributação!$A$2:$F$27,6,0)</f>
        <v>0</v>
      </c>
      <c r="E16" s="5">
        <f>VLOOKUP(A16,'Mercado de Trabalho'!$A$2:$F$27,6,0)</f>
        <v>5.6972355456609982</v>
      </c>
      <c r="F16" s="7">
        <f>AVERAGE(C16:E16)</f>
        <v>4.2219687497716265</v>
      </c>
    </row>
    <row r="17" spans="1:6" x14ac:dyDescent="0.25">
      <c r="A17" s="2">
        <v>43</v>
      </c>
      <c r="B17" s="3" t="s">
        <v>24</v>
      </c>
      <c r="C17" s="5">
        <f>VLOOKUP(A17,'Tamanho de Governo'!$A$2:$F$27,6,0)</f>
        <v>6.9895476917289763</v>
      </c>
      <c r="D17" s="5">
        <f>VLOOKUP(A17,Tributação!$A$2:$F$27,6,0)</f>
        <v>0.77452178899726454</v>
      </c>
      <c r="E17" s="5">
        <f>VLOOKUP(A17,'Mercado de Trabalho'!$A$2:$F$27,6,0)</f>
        <v>5.3334831086516212</v>
      </c>
      <c r="F17" s="7">
        <f>AVERAGE(C17:E17)</f>
        <v>4.3658508631259538</v>
      </c>
    </row>
    <row r="18" spans="1:6" x14ac:dyDescent="0.25">
      <c r="A18" s="2">
        <v>16</v>
      </c>
      <c r="B18" s="3" t="s">
        <v>7</v>
      </c>
      <c r="C18" s="5">
        <f>VLOOKUP(A18,'Tamanho de Governo'!$A$2:$F$27,6,0)</f>
        <v>5.5599134324594104</v>
      </c>
      <c r="D18" s="5">
        <f>VLOOKUP(A18,Tributação!$A$2:$F$27,6,0)</f>
        <v>3.3329709888454908</v>
      </c>
      <c r="E18" s="5">
        <f>VLOOKUP(A18,'Mercado de Trabalho'!$A$2:$F$27,6,0)</f>
        <v>4.2104769693712809</v>
      </c>
      <c r="F18" s="7">
        <f>AVERAGE(C18:E18)</f>
        <v>4.3677871302253939</v>
      </c>
    </row>
    <row r="19" spans="1:6" x14ac:dyDescent="0.25">
      <c r="A19" s="2">
        <v>29</v>
      </c>
      <c r="B19" s="3" t="s">
        <v>17</v>
      </c>
      <c r="C19" s="5">
        <f>VLOOKUP(A19,'Tamanho de Governo'!$A$2:$F$27,6,0)</f>
        <v>6.1773498988221363</v>
      </c>
      <c r="D19" s="5">
        <f>VLOOKUP(A19,Tributação!$A$2:$F$27,6,0)</f>
        <v>1.7516889338830997</v>
      </c>
      <c r="E19" s="5">
        <f>VLOOKUP(A19,'Mercado de Trabalho'!$A$2:$F$27,6,0)</f>
        <v>5.1794064373087965</v>
      </c>
      <c r="F19" s="7">
        <f>AVERAGE(C19:E19)</f>
        <v>4.3694817566713438</v>
      </c>
    </row>
    <row r="20" spans="1:6" x14ac:dyDescent="0.25">
      <c r="A20" s="2">
        <v>31</v>
      </c>
      <c r="B20" s="3" t="s">
        <v>18</v>
      </c>
      <c r="C20" s="5">
        <f>VLOOKUP(A20,'Tamanho de Governo'!$A$2:$F$27,6,0)</f>
        <v>6.9387340979900278</v>
      </c>
      <c r="D20" s="5">
        <f>VLOOKUP(A20,Tributação!$A$2:$F$27,6,0)</f>
        <v>1.0141953641382118</v>
      </c>
      <c r="E20" s="5">
        <f>VLOOKUP(A20,'Mercado de Trabalho'!$A$2:$F$27,6,0)</f>
        <v>5.5496829510462433</v>
      </c>
      <c r="F20" s="7">
        <f>AVERAGE(C20:E20)</f>
        <v>4.5008708043914938</v>
      </c>
    </row>
    <row r="21" spans="1:6" x14ac:dyDescent="0.25">
      <c r="A21" s="2">
        <v>41</v>
      </c>
      <c r="B21" s="3" t="s">
        <v>22</v>
      </c>
      <c r="C21" s="5">
        <f>VLOOKUP(A21,'Tamanho de Governo'!$A$2:$F$27,6,0)</f>
        <v>7.514289670178111</v>
      </c>
      <c r="D21" s="5">
        <f>VLOOKUP(A21,Tributação!$A$2:$F$27,6,0)</f>
        <v>0.90182082097970329</v>
      </c>
      <c r="E21" s="5">
        <f>VLOOKUP(A21,'Mercado de Trabalho'!$A$2:$F$27,6,0)</f>
        <v>5.6748880756525244</v>
      </c>
      <c r="F21" s="7">
        <f>AVERAGE(C21:E21)</f>
        <v>4.6969995222701124</v>
      </c>
    </row>
    <row r="22" spans="1:6" x14ac:dyDescent="0.25">
      <c r="A22" s="2">
        <v>32</v>
      </c>
      <c r="B22" s="3" t="s">
        <v>19</v>
      </c>
      <c r="C22" s="5">
        <f>VLOOKUP(A22,'Tamanho de Governo'!$A$2:$F$27,6,0)</f>
        <v>6.3822013409473124</v>
      </c>
      <c r="D22" s="5">
        <f>VLOOKUP(A22,Tributação!$A$2:$F$27,6,0)</f>
        <v>2.3481305085511419</v>
      </c>
      <c r="E22" s="5">
        <f>VLOOKUP(A22,'Mercado de Trabalho'!$A$2:$F$27,6,0)</f>
        <v>5.4719847228442946</v>
      </c>
      <c r="F22" s="7">
        <f>AVERAGE(C22:E22)</f>
        <v>4.7341055241142493</v>
      </c>
    </row>
    <row r="23" spans="1:6" x14ac:dyDescent="0.25">
      <c r="A23" s="2">
        <v>15</v>
      </c>
      <c r="B23" s="3" t="s">
        <v>6</v>
      </c>
      <c r="C23" s="5">
        <f>VLOOKUP(A23,'Tamanho de Governo'!$A$2:$F$27,6,0)</f>
        <v>5.7787336585949776</v>
      </c>
      <c r="D23" s="5">
        <f>VLOOKUP(A23,Tributação!$A$2:$F$27,6,0)</f>
        <v>3.0795203321404281</v>
      </c>
      <c r="E23" s="5">
        <f>VLOOKUP(A23,'Mercado de Trabalho'!$A$2:$F$27,6,0)</f>
        <v>5.5888920680467491</v>
      </c>
      <c r="F23" s="7">
        <f>AVERAGE(C23:E23)</f>
        <v>4.8157153529273851</v>
      </c>
    </row>
    <row r="24" spans="1:6" x14ac:dyDescent="0.25">
      <c r="A24" s="2">
        <v>33</v>
      </c>
      <c r="B24" s="3" t="s">
        <v>20</v>
      </c>
      <c r="C24" s="5">
        <f>VLOOKUP(A24,'Tamanho de Governo'!$A$2:$F$27,6,0)</f>
        <v>6.8821084609921668</v>
      </c>
      <c r="D24" s="5">
        <f>VLOOKUP(A24,Tributação!$A$2:$F$27,6,0)</f>
        <v>1.8402432247238829</v>
      </c>
      <c r="E24" s="5">
        <f>VLOOKUP(A24,'Mercado de Trabalho'!$A$2:$F$27,6,0)</f>
        <v>5.7401008080576901</v>
      </c>
      <c r="F24" s="7">
        <f>AVERAGE(C24:E24)</f>
        <v>4.8208174979245797</v>
      </c>
    </row>
    <row r="25" spans="1:6" x14ac:dyDescent="0.25">
      <c r="A25" s="2">
        <v>42</v>
      </c>
      <c r="B25" s="3" t="s">
        <v>23</v>
      </c>
      <c r="C25" s="5">
        <f>VLOOKUP(A25,'Tamanho de Governo'!$A$2:$F$27,6,0)</f>
        <v>7.5505004964756166</v>
      </c>
      <c r="D25" s="5">
        <f>VLOOKUP(A25,Tributação!$A$2:$F$27,6,0)</f>
        <v>1.4443491964021558</v>
      </c>
      <c r="E25" s="5">
        <f>VLOOKUP(A25,'Mercado de Trabalho'!$A$2:$F$27,6,0)</f>
        <v>5.6581562818246836</v>
      </c>
      <c r="F25" s="7">
        <f>AVERAGE(C25:E25)</f>
        <v>4.8843353249008183</v>
      </c>
    </row>
    <row r="26" spans="1:6" x14ac:dyDescent="0.25">
      <c r="A26" s="2">
        <v>23</v>
      </c>
      <c r="B26" s="3" t="s">
        <v>11</v>
      </c>
      <c r="C26" s="5">
        <f>VLOOKUP(A26,'Tamanho de Governo'!$A$2:$F$27,6,0)</f>
        <v>6.2408381258799368</v>
      </c>
      <c r="D26" s="5">
        <f>VLOOKUP(A26,Tributação!$A$2:$F$27,6,0)</f>
        <v>3.3617120406225425</v>
      </c>
      <c r="E26" s="5">
        <f>VLOOKUP(A26,'Mercado de Trabalho'!$A$2:$F$27,6,0)</f>
        <v>5.0732443355933166</v>
      </c>
      <c r="F26" s="7">
        <f>AVERAGE(C26:E26)</f>
        <v>4.8919315006985977</v>
      </c>
    </row>
    <row r="27" spans="1:6" x14ac:dyDescent="0.25">
      <c r="A27" s="2">
        <v>35</v>
      </c>
      <c r="B27" s="3" t="s">
        <v>21</v>
      </c>
      <c r="C27" s="5">
        <f>VLOOKUP(A27,'Tamanho de Governo'!$A$2:$F$27,6,0)</f>
        <v>7.1708320999881714</v>
      </c>
      <c r="D27" s="5">
        <f>VLOOKUP(A27,Tributação!$A$2:$F$27,6,0)</f>
        <v>2.648217066069336</v>
      </c>
      <c r="E27" s="5">
        <f>VLOOKUP(A27,'Mercado de Trabalho'!$A$2:$F$27,6,0)</f>
        <v>5.7505639732760185</v>
      </c>
      <c r="F27" s="7">
        <f>AVERAGE(C27:E27)</f>
        <v>5.1898710464445088</v>
      </c>
    </row>
    <row r="29" spans="1:6" x14ac:dyDescent="0.25">
      <c r="B29" s="20" t="s">
        <v>45</v>
      </c>
      <c r="C29" s="17">
        <f>AVERAGE(C2:C27)</f>
        <v>5.851825000613025</v>
      </c>
      <c r="D29" s="17">
        <f t="shared" ref="D29:E29" si="0">AVERAGE(D2:D27)</f>
        <v>1.3044640886517624</v>
      </c>
      <c r="E29" s="17">
        <f t="shared" si="0"/>
        <v>5.0200564230568823</v>
      </c>
    </row>
  </sheetData>
  <sortState xmlns:xlrd2="http://schemas.microsoft.com/office/spreadsheetml/2017/richdata2" ref="A2:F27">
    <sortCondition ref="F2:F27"/>
  </sortState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opLeftCell="A7" workbookViewId="0">
      <selection activeCell="F1" sqref="F1:F27"/>
    </sheetView>
  </sheetViews>
  <sheetFormatPr defaultRowHeight="15" x14ac:dyDescent="0.25"/>
  <cols>
    <col min="2" max="2" width="19.28515625" bestFit="1" customWidth="1"/>
    <col min="6" max="6" width="11.7109375" bestFit="1" customWidth="1"/>
  </cols>
  <sheetData>
    <row r="1" spans="1:6" x14ac:dyDescent="0.25">
      <c r="A1" s="1" t="s">
        <v>0</v>
      </c>
      <c r="B1" s="1" t="s">
        <v>1</v>
      </c>
      <c r="C1" s="1" t="s">
        <v>31</v>
      </c>
      <c r="D1" s="1" t="s">
        <v>32</v>
      </c>
      <c r="E1" s="1" t="s">
        <v>33</v>
      </c>
      <c r="F1" s="1" t="s">
        <v>35</v>
      </c>
    </row>
    <row r="2" spans="1:6" x14ac:dyDescent="0.25">
      <c r="A2" s="2">
        <v>12</v>
      </c>
      <c r="B2" s="3" t="s">
        <v>3</v>
      </c>
      <c r="C2" s="11">
        <v>0</v>
      </c>
      <c r="D2" s="11">
        <v>8.4982276482158774</v>
      </c>
      <c r="E2" s="11">
        <v>2.0858099102199725</v>
      </c>
      <c r="F2" s="7">
        <f t="shared" ref="F2:F27" si="0">AVERAGE(C2:E2)</f>
        <v>3.5280125194786165</v>
      </c>
    </row>
    <row r="3" spans="1:6" x14ac:dyDescent="0.25">
      <c r="A3" s="2">
        <v>22</v>
      </c>
      <c r="B3" s="3" t="s">
        <v>10</v>
      </c>
      <c r="C3" s="11">
        <v>0</v>
      </c>
      <c r="D3" s="11">
        <v>8.7873826519646396</v>
      </c>
      <c r="E3" s="11">
        <v>3.4928577645499299</v>
      </c>
      <c r="F3" s="7">
        <f t="shared" si="0"/>
        <v>4.0934134721715232</v>
      </c>
    </row>
    <row r="4" spans="1:6" x14ac:dyDescent="0.25">
      <c r="A4" s="2">
        <v>27</v>
      </c>
      <c r="B4" s="3" t="s">
        <v>15</v>
      </c>
      <c r="C4" s="11">
        <v>0.55341367022858745</v>
      </c>
      <c r="D4" s="11">
        <v>8.9565439773633653</v>
      </c>
      <c r="E4" s="11">
        <v>2.9410225844237932</v>
      </c>
      <c r="F4" s="7">
        <f t="shared" si="0"/>
        <v>4.1503267440052491</v>
      </c>
    </row>
    <row r="5" spans="1:6" x14ac:dyDescent="0.25">
      <c r="A5" s="2">
        <v>13</v>
      </c>
      <c r="B5" s="3" t="s">
        <v>4</v>
      </c>
      <c r="C5" s="11">
        <v>0</v>
      </c>
      <c r="D5" s="11">
        <v>7.1558007784187545</v>
      </c>
      <c r="E5" s="11">
        <v>6.0510269086254942</v>
      </c>
      <c r="F5" s="7">
        <f t="shared" si="0"/>
        <v>4.4022758956814165</v>
      </c>
    </row>
    <row r="6" spans="1:6" x14ac:dyDescent="0.25">
      <c r="A6" s="2">
        <v>26</v>
      </c>
      <c r="B6" s="3" t="s">
        <v>14</v>
      </c>
      <c r="C6" s="11">
        <v>1.9413246059777822</v>
      </c>
      <c r="D6" s="11">
        <v>7.798352071336172</v>
      </c>
      <c r="E6" s="11">
        <v>4.4080501195465285</v>
      </c>
      <c r="F6" s="7">
        <f t="shared" si="0"/>
        <v>4.7159089322868271</v>
      </c>
    </row>
    <row r="7" spans="1:6" x14ac:dyDescent="0.25">
      <c r="A7" s="2">
        <v>17</v>
      </c>
      <c r="B7" s="3" t="s">
        <v>8</v>
      </c>
      <c r="C7" s="11">
        <v>7.4027559593866266E-4</v>
      </c>
      <c r="D7" s="11">
        <v>8.9594544762700057</v>
      </c>
      <c r="E7" s="11">
        <v>5.4904462037823389</v>
      </c>
      <c r="F7" s="7">
        <f t="shared" si="0"/>
        <v>4.816880318549428</v>
      </c>
    </row>
    <row r="8" spans="1:6" x14ac:dyDescent="0.25">
      <c r="A8" s="2">
        <v>28</v>
      </c>
      <c r="B8" s="3" t="s">
        <v>16</v>
      </c>
      <c r="C8" s="11">
        <v>2.0069884941807632</v>
      </c>
      <c r="D8" s="11">
        <v>9.4259523018281186</v>
      </c>
      <c r="E8" s="11">
        <v>3.519683722697005</v>
      </c>
      <c r="F8" s="7">
        <f t="shared" si="0"/>
        <v>4.9842081729019627</v>
      </c>
    </row>
    <row r="9" spans="1:6" x14ac:dyDescent="0.25">
      <c r="A9" s="2">
        <v>21</v>
      </c>
      <c r="B9" s="3" t="s">
        <v>9</v>
      </c>
      <c r="C9" s="11">
        <v>0.15038417788104663</v>
      </c>
      <c r="D9" s="11">
        <v>9.1950032991743509</v>
      </c>
      <c r="E9" s="11">
        <v>6.1986674051716211</v>
      </c>
      <c r="F9" s="7">
        <f t="shared" si="0"/>
        <v>5.1813516274090059</v>
      </c>
    </row>
    <row r="10" spans="1:6" x14ac:dyDescent="0.25">
      <c r="A10" s="2">
        <v>25</v>
      </c>
      <c r="B10" s="3" t="s">
        <v>13</v>
      </c>
      <c r="C10" s="11">
        <v>2.4907651075430066</v>
      </c>
      <c r="D10" s="11">
        <v>8.7644229148805621</v>
      </c>
      <c r="E10" s="11">
        <v>4.7948240515170673</v>
      </c>
      <c r="F10" s="7">
        <f t="shared" si="0"/>
        <v>5.3500040246468785</v>
      </c>
    </row>
    <row r="11" spans="1:6" x14ac:dyDescent="0.25">
      <c r="A11" s="2">
        <v>24</v>
      </c>
      <c r="B11" s="3" t="s">
        <v>12</v>
      </c>
      <c r="C11" s="11">
        <v>3.3246020555350748</v>
      </c>
      <c r="D11" s="11">
        <v>9.5374487567016342</v>
      </c>
      <c r="E11" s="11">
        <v>3.4567312650493873</v>
      </c>
      <c r="F11" s="7">
        <f t="shared" si="0"/>
        <v>5.439594025762033</v>
      </c>
    </row>
    <row r="12" spans="1:6" x14ac:dyDescent="0.25">
      <c r="A12" s="2">
        <v>16</v>
      </c>
      <c r="B12" s="3" t="s">
        <v>7</v>
      </c>
      <c r="C12" s="11">
        <v>0</v>
      </c>
      <c r="D12" s="11">
        <v>8.1150993472576811</v>
      </c>
      <c r="E12" s="11">
        <v>8.5646409501205518</v>
      </c>
      <c r="F12" s="7">
        <f t="shared" si="0"/>
        <v>5.5599134324594104</v>
      </c>
    </row>
    <row r="13" spans="1:6" x14ac:dyDescent="0.25">
      <c r="A13" s="2">
        <v>15</v>
      </c>
      <c r="B13" s="3" t="s">
        <v>6</v>
      </c>
      <c r="C13" s="11">
        <v>3.1505240444671774</v>
      </c>
      <c r="D13" s="11">
        <v>7.2507528254081191</v>
      </c>
      <c r="E13" s="11">
        <v>6.9349241059096389</v>
      </c>
      <c r="F13" s="7">
        <f t="shared" si="0"/>
        <v>5.7787336585949776</v>
      </c>
    </row>
    <row r="14" spans="1:6" x14ac:dyDescent="0.25">
      <c r="A14" s="2">
        <v>14</v>
      </c>
      <c r="B14" s="3" t="s">
        <v>5</v>
      </c>
      <c r="C14" s="11">
        <v>0</v>
      </c>
      <c r="D14" s="11">
        <v>8.6901430597749432</v>
      </c>
      <c r="E14" s="11">
        <v>9.2096178357209659</v>
      </c>
      <c r="F14" s="7">
        <f t="shared" si="0"/>
        <v>5.9665869651653027</v>
      </c>
    </row>
    <row r="15" spans="1:6" x14ac:dyDescent="0.25">
      <c r="A15" s="2">
        <v>50</v>
      </c>
      <c r="B15" s="3" t="s">
        <v>25</v>
      </c>
      <c r="C15" s="11">
        <v>4.2822820351695174</v>
      </c>
      <c r="D15" s="11">
        <v>9.1820244741549235</v>
      </c>
      <c r="E15" s="11">
        <v>4.8542485558590514</v>
      </c>
      <c r="F15" s="7">
        <f t="shared" si="0"/>
        <v>6.1061850217278311</v>
      </c>
    </row>
    <row r="16" spans="1:6" x14ac:dyDescent="0.25">
      <c r="A16" s="2">
        <v>29</v>
      </c>
      <c r="B16" s="3" t="s">
        <v>17</v>
      </c>
      <c r="C16" s="11">
        <v>3.0070406399973137</v>
      </c>
      <c r="D16" s="11">
        <v>9.2197688741235879</v>
      </c>
      <c r="E16" s="11">
        <v>6.3052401823455053</v>
      </c>
      <c r="F16" s="7">
        <f t="shared" si="0"/>
        <v>6.1773498988221363</v>
      </c>
    </row>
    <row r="17" spans="1:6" x14ac:dyDescent="0.25">
      <c r="A17" s="2">
        <v>23</v>
      </c>
      <c r="B17" s="3" t="s">
        <v>11</v>
      </c>
      <c r="C17" s="11">
        <v>4.05367492744515</v>
      </c>
      <c r="D17" s="11">
        <v>7.6321612717883012</v>
      </c>
      <c r="E17" s="11">
        <v>7.0366781784063619</v>
      </c>
      <c r="F17" s="7">
        <f t="shared" si="0"/>
        <v>6.2408381258799368</v>
      </c>
    </row>
    <row r="18" spans="1:6" x14ac:dyDescent="0.25">
      <c r="A18" s="2">
        <v>32</v>
      </c>
      <c r="B18" s="3" t="s">
        <v>19</v>
      </c>
      <c r="C18" s="11">
        <v>6.3465068492844026</v>
      </c>
      <c r="D18" s="11">
        <v>6.4106659629868528</v>
      </c>
      <c r="E18" s="11">
        <v>6.3894312105706828</v>
      </c>
      <c r="F18" s="7">
        <f t="shared" si="0"/>
        <v>6.3822013409473124</v>
      </c>
    </row>
    <row r="19" spans="1:6" x14ac:dyDescent="0.25">
      <c r="A19" s="2">
        <v>51</v>
      </c>
      <c r="B19" s="3" t="s">
        <v>26</v>
      </c>
      <c r="C19" s="11">
        <v>4.5304177189990087</v>
      </c>
      <c r="D19" s="11">
        <v>9.3107716084934093</v>
      </c>
      <c r="E19" s="11">
        <v>5.7925341032939217</v>
      </c>
      <c r="F19" s="7">
        <f t="shared" si="0"/>
        <v>6.5445744769287799</v>
      </c>
    </row>
    <row r="20" spans="1:6" x14ac:dyDescent="0.25">
      <c r="A20" s="2">
        <v>11</v>
      </c>
      <c r="B20" s="3" t="s">
        <v>2</v>
      </c>
      <c r="C20" s="11">
        <v>4.5507823124227205</v>
      </c>
      <c r="D20" s="11">
        <v>7.9212720411828696</v>
      </c>
      <c r="E20" s="11">
        <v>7.6711700709335879</v>
      </c>
      <c r="F20" s="7">
        <f t="shared" si="0"/>
        <v>6.7144081415130588</v>
      </c>
    </row>
    <row r="21" spans="1:6" x14ac:dyDescent="0.25">
      <c r="A21" s="2">
        <v>33</v>
      </c>
      <c r="B21" s="3" t="s">
        <v>20</v>
      </c>
      <c r="C21" s="11">
        <v>6.6869725557288193</v>
      </c>
      <c r="D21" s="11">
        <v>9.0275798255674076</v>
      </c>
      <c r="E21" s="11">
        <v>4.9317730016802752</v>
      </c>
      <c r="F21" s="7">
        <f t="shared" si="0"/>
        <v>6.8821084609921668</v>
      </c>
    </row>
    <row r="22" spans="1:6" x14ac:dyDescent="0.25">
      <c r="A22" s="2">
        <v>31</v>
      </c>
      <c r="B22" s="3" t="s">
        <v>18</v>
      </c>
      <c r="C22" s="11">
        <v>6.2699302997897206</v>
      </c>
      <c r="D22" s="11">
        <v>9.4061059202175681</v>
      </c>
      <c r="E22" s="11">
        <v>5.140166073962793</v>
      </c>
      <c r="F22" s="7">
        <f t="shared" si="0"/>
        <v>6.9387340979900278</v>
      </c>
    </row>
    <row r="23" spans="1:6" x14ac:dyDescent="0.25">
      <c r="A23" s="2">
        <v>52</v>
      </c>
      <c r="B23" s="3" t="s">
        <v>27</v>
      </c>
      <c r="C23" s="11">
        <v>5.7211037199007464</v>
      </c>
      <c r="D23" s="11">
        <v>9.37467709422749</v>
      </c>
      <c r="E23" s="11">
        <v>5.8102312968334049</v>
      </c>
      <c r="F23" s="7">
        <f t="shared" si="0"/>
        <v>6.9686707036538804</v>
      </c>
    </row>
    <row r="24" spans="1:6" x14ac:dyDescent="0.25">
      <c r="A24" s="2">
        <v>43</v>
      </c>
      <c r="B24" s="3" t="s">
        <v>24</v>
      </c>
      <c r="C24" s="11">
        <v>6.7859014590835107</v>
      </c>
      <c r="D24" s="11">
        <v>9.3299064576884287</v>
      </c>
      <c r="E24" s="11">
        <v>4.8528351584149902</v>
      </c>
      <c r="F24" s="7">
        <f t="shared" si="0"/>
        <v>6.9895476917289763</v>
      </c>
    </row>
    <row r="25" spans="1:6" x14ac:dyDescent="0.25">
      <c r="A25" s="2">
        <v>35</v>
      </c>
      <c r="B25" s="3" t="s">
        <v>21</v>
      </c>
      <c r="C25" s="11">
        <v>7.0044243690656449</v>
      </c>
      <c r="D25" s="11">
        <v>7.7910291848509097</v>
      </c>
      <c r="E25" s="11">
        <v>6.7170427460479596</v>
      </c>
      <c r="F25" s="7">
        <f t="shared" si="0"/>
        <v>7.1708320999881714</v>
      </c>
    </row>
    <row r="26" spans="1:6" x14ac:dyDescent="0.25">
      <c r="A26" s="2">
        <v>41</v>
      </c>
      <c r="B26" s="3" t="s">
        <v>22</v>
      </c>
      <c r="C26" s="11">
        <v>6.9147500759005602</v>
      </c>
      <c r="D26" s="11">
        <v>9.2435532661815927</v>
      </c>
      <c r="E26" s="11">
        <v>6.3845656684521774</v>
      </c>
      <c r="F26" s="7">
        <f t="shared" si="0"/>
        <v>7.514289670178111</v>
      </c>
    </row>
    <row r="27" spans="1:6" x14ac:dyDescent="0.25">
      <c r="A27" s="2">
        <v>42</v>
      </c>
      <c r="B27" s="3" t="s">
        <v>23</v>
      </c>
      <c r="C27" s="11">
        <v>7.1595419294529883</v>
      </c>
      <c r="D27" s="11">
        <v>8.7675510793125806</v>
      </c>
      <c r="E27" s="11">
        <v>6.7244084806612818</v>
      </c>
      <c r="F27" s="7">
        <f t="shared" si="0"/>
        <v>7.5505004964756166</v>
      </c>
    </row>
  </sheetData>
  <sortState xmlns:xlrd2="http://schemas.microsoft.com/office/spreadsheetml/2017/richdata2" ref="A2:F27">
    <sortCondition ref="F2:F27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opLeftCell="A7" workbookViewId="0">
      <selection activeCell="F1" sqref="F1:F27"/>
    </sheetView>
  </sheetViews>
  <sheetFormatPr defaultRowHeight="15" x14ac:dyDescent="0.25"/>
  <cols>
    <col min="2" max="2" width="19.28515625" bestFit="1" customWidth="1"/>
    <col min="3" max="6" width="11.85546875" customWidth="1"/>
  </cols>
  <sheetData>
    <row r="1" spans="1:6" x14ac:dyDescent="0.25">
      <c r="A1" s="1" t="s">
        <v>0</v>
      </c>
      <c r="B1" s="1" t="s">
        <v>1</v>
      </c>
      <c r="C1" s="1" t="s">
        <v>36</v>
      </c>
      <c r="D1" s="1" t="s">
        <v>37</v>
      </c>
      <c r="E1" s="1" t="s">
        <v>39</v>
      </c>
      <c r="F1" s="1" t="s">
        <v>38</v>
      </c>
    </row>
    <row r="2" spans="1:6" x14ac:dyDescent="0.25">
      <c r="A2" s="2">
        <v>17</v>
      </c>
      <c r="B2" s="3" t="s">
        <v>8</v>
      </c>
      <c r="C2" s="3">
        <v>0</v>
      </c>
      <c r="D2" s="3">
        <v>0</v>
      </c>
      <c r="E2" s="3">
        <v>0</v>
      </c>
      <c r="F2" s="18">
        <f t="shared" ref="F2:F27" si="0">AVERAGE(C2:E2)</f>
        <v>0</v>
      </c>
    </row>
    <row r="3" spans="1:6" x14ac:dyDescent="0.25">
      <c r="A3" s="2">
        <v>27</v>
      </c>
      <c r="B3" s="3" t="s">
        <v>15</v>
      </c>
      <c r="C3" s="11">
        <v>0</v>
      </c>
      <c r="D3" s="11">
        <v>0</v>
      </c>
      <c r="E3" s="11">
        <v>0</v>
      </c>
      <c r="F3" s="18">
        <f t="shared" si="0"/>
        <v>0</v>
      </c>
    </row>
    <row r="4" spans="1:6" x14ac:dyDescent="0.25">
      <c r="A4" s="2">
        <v>28</v>
      </c>
      <c r="B4" s="3" t="s">
        <v>16</v>
      </c>
      <c r="C4" s="19">
        <v>0</v>
      </c>
      <c r="D4" s="19">
        <v>0</v>
      </c>
      <c r="E4" s="19">
        <v>0</v>
      </c>
      <c r="F4" s="18">
        <f t="shared" si="0"/>
        <v>0</v>
      </c>
    </row>
    <row r="5" spans="1:6" x14ac:dyDescent="0.25">
      <c r="A5" s="2">
        <v>50</v>
      </c>
      <c r="B5" s="3" t="s">
        <v>25</v>
      </c>
      <c r="C5" s="11">
        <v>0</v>
      </c>
      <c r="D5" s="11">
        <v>0</v>
      </c>
      <c r="E5" s="11">
        <v>0</v>
      </c>
      <c r="F5" s="18">
        <f t="shared" si="0"/>
        <v>0</v>
      </c>
    </row>
    <row r="6" spans="1:6" x14ac:dyDescent="0.25">
      <c r="A6" s="2">
        <v>51</v>
      </c>
      <c r="B6" s="3" t="s">
        <v>26</v>
      </c>
      <c r="C6" s="11">
        <v>0</v>
      </c>
      <c r="D6" s="11">
        <v>0</v>
      </c>
      <c r="E6" s="11">
        <v>0</v>
      </c>
      <c r="F6" s="18">
        <f t="shared" si="0"/>
        <v>0</v>
      </c>
    </row>
    <row r="7" spans="1:6" x14ac:dyDescent="0.25">
      <c r="A7" s="2">
        <v>52</v>
      </c>
      <c r="B7" s="3" t="s">
        <v>27</v>
      </c>
      <c r="C7" s="11">
        <v>0</v>
      </c>
      <c r="D7" s="11">
        <v>0</v>
      </c>
      <c r="E7" s="11">
        <v>0</v>
      </c>
      <c r="F7" s="18">
        <f t="shared" si="0"/>
        <v>0</v>
      </c>
    </row>
    <row r="8" spans="1:6" x14ac:dyDescent="0.25">
      <c r="A8" s="2">
        <v>22</v>
      </c>
      <c r="B8" s="3" t="s">
        <v>10</v>
      </c>
      <c r="C8" s="11">
        <v>0</v>
      </c>
      <c r="D8" s="11">
        <v>1.0583167739598838</v>
      </c>
      <c r="E8" s="11">
        <v>0</v>
      </c>
      <c r="F8" s="18">
        <f t="shared" si="0"/>
        <v>0.35277225798662792</v>
      </c>
    </row>
    <row r="9" spans="1:6" x14ac:dyDescent="0.25">
      <c r="A9" s="2">
        <v>26</v>
      </c>
      <c r="B9" s="3" t="s">
        <v>14</v>
      </c>
      <c r="C9" s="11">
        <v>0.90457092481360513</v>
      </c>
      <c r="D9" s="11">
        <v>1.0040079349292743</v>
      </c>
      <c r="E9" s="11">
        <v>0</v>
      </c>
      <c r="F9" s="18">
        <f t="shared" si="0"/>
        <v>0.63619295324762648</v>
      </c>
    </row>
    <row r="10" spans="1:6" x14ac:dyDescent="0.25">
      <c r="A10" s="2">
        <v>11</v>
      </c>
      <c r="B10" s="3" t="s">
        <v>2</v>
      </c>
      <c r="C10" s="11">
        <v>1.0143875232673525</v>
      </c>
      <c r="D10" s="11">
        <v>1.1681067119555375</v>
      </c>
      <c r="E10" s="11">
        <v>0</v>
      </c>
      <c r="F10" s="18">
        <f t="shared" si="0"/>
        <v>0.72749807840763003</v>
      </c>
    </row>
    <row r="11" spans="1:6" x14ac:dyDescent="0.25">
      <c r="A11" s="2">
        <v>43</v>
      </c>
      <c r="B11" s="3" t="s">
        <v>24</v>
      </c>
      <c r="C11" s="11">
        <v>2.3235653669917937</v>
      </c>
      <c r="D11" s="11">
        <v>0</v>
      </c>
      <c r="E11" s="11">
        <v>0</v>
      </c>
      <c r="F11" s="18">
        <f t="shared" si="0"/>
        <v>0.77452178899726454</v>
      </c>
    </row>
    <row r="12" spans="1:6" x14ac:dyDescent="0.25">
      <c r="A12" s="2">
        <v>41</v>
      </c>
      <c r="B12" s="3" t="s">
        <v>22</v>
      </c>
      <c r="C12" s="11">
        <v>2.70546246293911</v>
      </c>
      <c r="D12" s="11">
        <v>0</v>
      </c>
      <c r="E12" s="11">
        <v>0</v>
      </c>
      <c r="F12" s="18">
        <f t="shared" si="0"/>
        <v>0.90182082097970329</v>
      </c>
    </row>
    <row r="13" spans="1:6" x14ac:dyDescent="0.25">
      <c r="A13" s="2">
        <v>31</v>
      </c>
      <c r="B13" s="3" t="s">
        <v>18</v>
      </c>
      <c r="C13" s="11">
        <v>2.6697171384066531</v>
      </c>
      <c r="D13" s="11">
        <v>0</v>
      </c>
      <c r="E13" s="11">
        <v>0.3728689540079822</v>
      </c>
      <c r="F13" s="18">
        <f t="shared" si="0"/>
        <v>1.0141953641382118</v>
      </c>
    </row>
    <row r="14" spans="1:6" x14ac:dyDescent="0.25">
      <c r="A14" s="2">
        <v>14</v>
      </c>
      <c r="B14" s="3" t="s">
        <v>5</v>
      </c>
      <c r="C14" s="11">
        <v>0</v>
      </c>
      <c r="D14" s="11">
        <v>3.6737134464392174</v>
      </c>
      <c r="E14" s="11">
        <v>0</v>
      </c>
      <c r="F14" s="18">
        <f t="shared" si="0"/>
        <v>1.2245711488130724</v>
      </c>
    </row>
    <row r="15" spans="1:6" x14ac:dyDescent="0.25">
      <c r="A15" s="2">
        <v>25</v>
      </c>
      <c r="B15" s="3" t="s">
        <v>13</v>
      </c>
      <c r="C15" s="11">
        <v>3.2190200945152174</v>
      </c>
      <c r="D15" s="11">
        <v>0.91575272056343526</v>
      </c>
      <c r="E15" s="11">
        <v>0</v>
      </c>
      <c r="F15" s="18">
        <f t="shared" si="0"/>
        <v>1.3782576050262174</v>
      </c>
    </row>
    <row r="16" spans="1:6" x14ac:dyDescent="0.25">
      <c r="A16" s="2">
        <v>42</v>
      </c>
      <c r="B16" s="3" t="s">
        <v>23</v>
      </c>
      <c r="C16" s="11">
        <v>4.3330475892064673</v>
      </c>
      <c r="D16" s="11">
        <v>0</v>
      </c>
      <c r="E16" s="11">
        <v>0</v>
      </c>
      <c r="F16" s="18">
        <f t="shared" si="0"/>
        <v>1.4443491964021558</v>
      </c>
    </row>
    <row r="17" spans="1:6" x14ac:dyDescent="0.25">
      <c r="A17" s="2">
        <v>13</v>
      </c>
      <c r="B17" s="3" t="s">
        <v>4</v>
      </c>
      <c r="C17" s="11">
        <v>0</v>
      </c>
      <c r="D17" s="11">
        <v>4.3895796102008067</v>
      </c>
      <c r="E17" s="11">
        <v>0</v>
      </c>
      <c r="F17" s="18">
        <f t="shared" si="0"/>
        <v>1.4631932034002688</v>
      </c>
    </row>
    <row r="18" spans="1:6" x14ac:dyDescent="0.25">
      <c r="A18" s="2">
        <v>24</v>
      </c>
      <c r="B18" s="3" t="s">
        <v>12</v>
      </c>
      <c r="C18" s="11">
        <v>3.0602800095047362</v>
      </c>
      <c r="D18" s="11">
        <v>1.3561236553811291</v>
      </c>
      <c r="E18" s="11">
        <v>0</v>
      </c>
      <c r="F18" s="18">
        <f t="shared" si="0"/>
        <v>1.4721345549619551</v>
      </c>
    </row>
    <row r="19" spans="1:6" x14ac:dyDescent="0.25">
      <c r="A19" s="2">
        <v>29</v>
      </c>
      <c r="B19" s="3" t="s">
        <v>17</v>
      </c>
      <c r="C19" s="11">
        <v>1.9584132280591793</v>
      </c>
      <c r="D19" s="11">
        <v>2.631918412077177</v>
      </c>
      <c r="E19" s="11">
        <v>0.66473516151294243</v>
      </c>
      <c r="F19" s="18">
        <f t="shared" si="0"/>
        <v>1.7516889338830997</v>
      </c>
    </row>
    <row r="20" spans="1:6" x14ac:dyDescent="0.25">
      <c r="A20" s="2">
        <v>33</v>
      </c>
      <c r="B20" s="3" t="s">
        <v>20</v>
      </c>
      <c r="C20" s="11">
        <v>4.2842959983070381</v>
      </c>
      <c r="D20" s="11">
        <v>0</v>
      </c>
      <c r="E20" s="11">
        <v>1.2364336758646102</v>
      </c>
      <c r="F20" s="18">
        <f t="shared" si="0"/>
        <v>1.8402432247238829</v>
      </c>
    </row>
    <row r="21" spans="1:6" x14ac:dyDescent="0.25">
      <c r="A21" s="2">
        <v>12</v>
      </c>
      <c r="B21" s="3" t="s">
        <v>3</v>
      </c>
      <c r="C21" s="11">
        <v>0</v>
      </c>
      <c r="D21" s="11">
        <v>4.9174630870558778</v>
      </c>
      <c r="E21" s="11">
        <v>1.0432466048045339</v>
      </c>
      <c r="F21" s="18">
        <f t="shared" si="0"/>
        <v>1.9869032306201373</v>
      </c>
    </row>
    <row r="22" spans="1:6" x14ac:dyDescent="0.25">
      <c r="A22" s="2">
        <v>21</v>
      </c>
      <c r="B22" s="3" t="s">
        <v>9</v>
      </c>
      <c r="C22" s="11">
        <v>2.6080092188660506</v>
      </c>
      <c r="D22" s="11">
        <v>3.9235098025210462</v>
      </c>
      <c r="E22" s="11">
        <v>0</v>
      </c>
      <c r="F22" s="18">
        <f t="shared" si="0"/>
        <v>2.1771730071290323</v>
      </c>
    </row>
    <row r="23" spans="1:6" x14ac:dyDescent="0.25">
      <c r="A23" s="2">
        <v>32</v>
      </c>
      <c r="B23" s="3" t="s">
        <v>19</v>
      </c>
      <c r="C23" s="11">
        <v>5.2349244336973975</v>
      </c>
      <c r="D23" s="11">
        <v>1.8094670919560287</v>
      </c>
      <c r="E23" s="11">
        <v>0</v>
      </c>
      <c r="F23" s="18">
        <f t="shared" si="0"/>
        <v>2.3481305085511419</v>
      </c>
    </row>
    <row r="24" spans="1:6" x14ac:dyDescent="0.25">
      <c r="A24" s="2">
        <v>35</v>
      </c>
      <c r="B24" s="3" t="s">
        <v>21</v>
      </c>
      <c r="C24" s="11">
        <v>5.3273164439183596</v>
      </c>
      <c r="D24" s="11">
        <v>0</v>
      </c>
      <c r="E24" s="11">
        <v>2.6173347542896481</v>
      </c>
      <c r="F24" s="18">
        <f t="shared" si="0"/>
        <v>2.648217066069336</v>
      </c>
    </row>
    <row r="25" spans="1:6" x14ac:dyDescent="0.25">
      <c r="A25" s="2">
        <v>15</v>
      </c>
      <c r="B25" s="3" t="s">
        <v>6</v>
      </c>
      <c r="C25" s="11">
        <v>1.8639594041299956</v>
      </c>
      <c r="D25" s="11">
        <v>6.5356890259512133</v>
      </c>
      <c r="E25" s="11">
        <v>0.83891256634007527</v>
      </c>
      <c r="F25" s="18">
        <f t="shared" si="0"/>
        <v>3.0795203321404281</v>
      </c>
    </row>
    <row r="26" spans="1:6" x14ac:dyDescent="0.25">
      <c r="A26" s="2">
        <v>16</v>
      </c>
      <c r="B26" s="3" t="s">
        <v>7</v>
      </c>
      <c r="C26" s="11">
        <v>0.61404833948270998</v>
      </c>
      <c r="D26" s="11">
        <v>6.1673852885986875</v>
      </c>
      <c r="E26" s="11">
        <v>3.2174793384550746</v>
      </c>
      <c r="F26" s="18">
        <f t="shared" si="0"/>
        <v>3.3329709888454908</v>
      </c>
    </row>
    <row r="27" spans="1:6" x14ac:dyDescent="0.25">
      <c r="A27" s="2">
        <v>23</v>
      </c>
      <c r="B27" s="3" t="s">
        <v>11</v>
      </c>
      <c r="C27" s="11">
        <v>3.6114393529779996</v>
      </c>
      <c r="D27" s="11">
        <v>3.4158584341811782</v>
      </c>
      <c r="E27" s="11">
        <v>3.0578383347084488</v>
      </c>
      <c r="F27" s="18">
        <f t="shared" si="0"/>
        <v>3.3617120406225425</v>
      </c>
    </row>
  </sheetData>
  <sortState xmlns:xlrd2="http://schemas.microsoft.com/office/spreadsheetml/2017/richdata2" ref="A2:F27">
    <sortCondition ref="F2:F27"/>
  </sortState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>
      <selection activeCell="Q1" sqref="Q1"/>
    </sheetView>
  </sheetViews>
  <sheetFormatPr defaultRowHeight="15" x14ac:dyDescent="0.25"/>
  <cols>
    <col min="2" max="2" width="19.28515625" bestFit="1" customWidth="1"/>
    <col min="3" max="5" width="9.140625" style="6"/>
    <col min="6" max="6" width="12.7109375" bestFit="1" customWidth="1"/>
  </cols>
  <sheetData>
    <row r="1" spans="1:6" x14ac:dyDescent="0.25">
      <c r="A1" s="1" t="s">
        <v>0</v>
      </c>
      <c r="B1" s="1" t="s">
        <v>1</v>
      </c>
      <c r="C1" s="4" t="s">
        <v>28</v>
      </c>
      <c r="D1" s="4" t="s">
        <v>29</v>
      </c>
      <c r="E1" s="4" t="s">
        <v>30</v>
      </c>
      <c r="F1" s="4" t="s">
        <v>34</v>
      </c>
    </row>
    <row r="2" spans="1:6" x14ac:dyDescent="0.25">
      <c r="A2" s="2">
        <v>22</v>
      </c>
      <c r="B2" s="3" t="s">
        <v>10</v>
      </c>
      <c r="C2" s="11">
        <v>0</v>
      </c>
      <c r="D2" s="11">
        <v>5.6552513148276589</v>
      </c>
      <c r="E2" s="11">
        <v>5.2234083213094191</v>
      </c>
      <c r="F2" s="4">
        <f t="shared" ref="F2:F27" si="0">AVERAGE(C2:E2)</f>
        <v>3.6262198787123592</v>
      </c>
    </row>
    <row r="3" spans="1:6" x14ac:dyDescent="0.25">
      <c r="A3" s="2">
        <v>14</v>
      </c>
      <c r="B3" s="3" t="s">
        <v>5</v>
      </c>
      <c r="C3" s="11">
        <v>0</v>
      </c>
      <c r="D3" s="11">
        <v>1.5758815729609814</v>
      </c>
      <c r="E3" s="11">
        <v>9.6483511983103476</v>
      </c>
      <c r="F3" s="4">
        <f t="shared" si="0"/>
        <v>3.7414109237571096</v>
      </c>
    </row>
    <row r="4" spans="1:6" x14ac:dyDescent="0.25">
      <c r="A4" s="2">
        <v>12</v>
      </c>
      <c r="B4" s="3" t="s">
        <v>3</v>
      </c>
      <c r="C4" s="11">
        <v>0</v>
      </c>
      <c r="D4" s="11">
        <v>2.8415317354364942</v>
      </c>
      <c r="E4" s="11">
        <v>8.6295365876551333</v>
      </c>
      <c r="F4" s="4">
        <f t="shared" si="0"/>
        <v>3.8236894410305422</v>
      </c>
    </row>
    <row r="5" spans="1:6" x14ac:dyDescent="0.25">
      <c r="A5" s="2">
        <v>25</v>
      </c>
      <c r="B5" s="3" t="s">
        <v>13</v>
      </c>
      <c r="C5" s="11">
        <v>0</v>
      </c>
      <c r="D5" s="11">
        <v>4.0252335795918226</v>
      </c>
      <c r="E5" s="11">
        <v>8.1114242821452578</v>
      </c>
      <c r="F5" s="4">
        <f t="shared" si="0"/>
        <v>4.0455526205790271</v>
      </c>
    </row>
    <row r="6" spans="1:6" x14ac:dyDescent="0.25">
      <c r="A6" s="2">
        <v>16</v>
      </c>
      <c r="B6" s="3" t="s">
        <v>7</v>
      </c>
      <c r="C6" s="11">
        <v>0</v>
      </c>
      <c r="D6" s="11">
        <v>3.0051632669776041</v>
      </c>
      <c r="E6" s="11">
        <v>9.6262676411362378</v>
      </c>
      <c r="F6" s="4">
        <f t="shared" si="0"/>
        <v>4.2104769693712809</v>
      </c>
    </row>
    <row r="7" spans="1:6" x14ac:dyDescent="0.25">
      <c r="A7" s="2">
        <v>21</v>
      </c>
      <c r="B7" s="3" t="s">
        <v>9</v>
      </c>
      <c r="C7" s="11">
        <v>0</v>
      </c>
      <c r="D7" s="11">
        <v>5.7075786534497377</v>
      </c>
      <c r="E7" s="11">
        <v>6.9866093602039356</v>
      </c>
      <c r="F7" s="4">
        <f t="shared" si="0"/>
        <v>4.2313960045512244</v>
      </c>
    </row>
    <row r="8" spans="1:6" x14ac:dyDescent="0.25">
      <c r="A8" s="2">
        <v>17</v>
      </c>
      <c r="B8" s="3" t="s">
        <v>8</v>
      </c>
      <c r="C8" s="11">
        <v>0</v>
      </c>
      <c r="D8" s="11">
        <v>4.4303989914507635</v>
      </c>
      <c r="E8" s="11">
        <v>9.5865571118660124</v>
      </c>
      <c r="F8" s="4">
        <f t="shared" si="0"/>
        <v>4.672318701105592</v>
      </c>
    </row>
    <row r="9" spans="1:6" x14ac:dyDescent="0.25">
      <c r="A9" s="2">
        <v>11</v>
      </c>
      <c r="B9" s="3" t="s">
        <v>2</v>
      </c>
      <c r="C9" s="11">
        <v>0</v>
      </c>
      <c r="D9" s="11">
        <v>5.3357642125552269</v>
      </c>
      <c r="E9" s="11">
        <v>8.8316816350022993</v>
      </c>
      <c r="F9" s="4">
        <f t="shared" si="0"/>
        <v>4.7224819491858421</v>
      </c>
    </row>
    <row r="10" spans="1:6" x14ac:dyDescent="0.25">
      <c r="A10" s="2">
        <v>24</v>
      </c>
      <c r="B10" s="3" t="s">
        <v>12</v>
      </c>
      <c r="C10" s="11">
        <v>0</v>
      </c>
      <c r="D10" s="11">
        <v>6.0615361863882997</v>
      </c>
      <c r="E10" s="11">
        <v>8.4467674546349141</v>
      </c>
      <c r="F10" s="4">
        <f t="shared" si="0"/>
        <v>4.8361012136744046</v>
      </c>
    </row>
    <row r="11" spans="1:6" x14ac:dyDescent="0.25">
      <c r="A11" s="2">
        <v>27</v>
      </c>
      <c r="B11" s="3" t="s">
        <v>15</v>
      </c>
      <c r="C11" s="11">
        <v>0</v>
      </c>
      <c r="D11" s="11">
        <v>4.6234361970675479</v>
      </c>
      <c r="E11" s="11">
        <v>10</v>
      </c>
      <c r="F11" s="4">
        <f t="shared" si="0"/>
        <v>4.8744787323558496</v>
      </c>
    </row>
    <row r="12" spans="1:6" x14ac:dyDescent="0.25">
      <c r="A12" s="2">
        <v>23</v>
      </c>
      <c r="B12" s="3" t="s">
        <v>11</v>
      </c>
      <c r="C12" s="11">
        <v>0</v>
      </c>
      <c r="D12" s="11">
        <v>6.8268742920948151</v>
      </c>
      <c r="E12" s="11">
        <v>8.3928587146851363</v>
      </c>
      <c r="F12" s="4">
        <f t="shared" si="0"/>
        <v>5.0732443355933166</v>
      </c>
    </row>
    <row r="13" spans="1:6" x14ac:dyDescent="0.25">
      <c r="A13" s="2">
        <v>13</v>
      </c>
      <c r="B13" s="3" t="s">
        <v>4</v>
      </c>
      <c r="C13" s="11">
        <v>0</v>
      </c>
      <c r="D13" s="11">
        <v>5.6623807179223888</v>
      </c>
      <c r="E13" s="11">
        <v>9.6483453793367744</v>
      </c>
      <c r="F13" s="4">
        <f t="shared" si="0"/>
        <v>5.1035753657530547</v>
      </c>
    </row>
    <row r="14" spans="1:6" x14ac:dyDescent="0.25">
      <c r="A14" s="2">
        <v>29</v>
      </c>
      <c r="B14" s="3" t="s">
        <v>17</v>
      </c>
      <c r="C14" s="11">
        <v>0</v>
      </c>
      <c r="D14" s="11">
        <v>6.963597786118747</v>
      </c>
      <c r="E14" s="11">
        <v>8.5746215258076433</v>
      </c>
      <c r="F14" s="4">
        <f t="shared" si="0"/>
        <v>5.1794064373087965</v>
      </c>
    </row>
    <row r="15" spans="1:6" x14ac:dyDescent="0.25">
      <c r="A15" s="2">
        <v>28</v>
      </c>
      <c r="B15" s="3" t="s">
        <v>16</v>
      </c>
      <c r="C15" s="11">
        <v>0</v>
      </c>
      <c r="D15" s="11">
        <v>6.2396792051925765</v>
      </c>
      <c r="E15" s="11">
        <v>9.341447183914374</v>
      </c>
      <c r="F15" s="4">
        <f t="shared" si="0"/>
        <v>5.1937087963689832</v>
      </c>
    </row>
    <row r="16" spans="1:6" x14ac:dyDescent="0.25">
      <c r="A16" s="2">
        <v>43</v>
      </c>
      <c r="B16" s="3" t="s">
        <v>24</v>
      </c>
      <c r="C16" s="11">
        <v>0</v>
      </c>
      <c r="D16" s="11">
        <v>7.6266505099134756</v>
      </c>
      <c r="E16" s="11">
        <v>8.3737988160413899</v>
      </c>
      <c r="F16" s="4">
        <f t="shared" si="0"/>
        <v>5.3334831086516212</v>
      </c>
    </row>
    <row r="17" spans="1:6" x14ac:dyDescent="0.25">
      <c r="A17" s="2">
        <v>26</v>
      </c>
      <c r="B17" s="3" t="s">
        <v>14</v>
      </c>
      <c r="C17" s="11">
        <v>0</v>
      </c>
      <c r="D17" s="11">
        <v>6.9037972600262272</v>
      </c>
      <c r="E17" s="11">
        <v>9.3860973590732417</v>
      </c>
      <c r="F17" s="4">
        <f t="shared" si="0"/>
        <v>5.4299648730331569</v>
      </c>
    </row>
    <row r="18" spans="1:6" x14ac:dyDescent="0.25">
      <c r="A18" s="2">
        <v>32</v>
      </c>
      <c r="B18" s="3" t="s">
        <v>19</v>
      </c>
      <c r="C18" s="11">
        <v>0</v>
      </c>
      <c r="D18" s="11">
        <v>7.664052327282036</v>
      </c>
      <c r="E18" s="11">
        <v>8.7519018412508487</v>
      </c>
      <c r="F18" s="4">
        <f t="shared" si="0"/>
        <v>5.4719847228442946</v>
      </c>
    </row>
    <row r="19" spans="1:6" x14ac:dyDescent="0.25">
      <c r="A19" s="2">
        <v>31</v>
      </c>
      <c r="B19" s="3" t="s">
        <v>18</v>
      </c>
      <c r="C19" s="11">
        <v>0</v>
      </c>
      <c r="D19" s="11">
        <v>7.3606323500136313</v>
      </c>
      <c r="E19" s="11">
        <v>9.2884165031250987</v>
      </c>
      <c r="F19" s="4">
        <f t="shared" si="0"/>
        <v>5.5496829510462433</v>
      </c>
    </row>
    <row r="20" spans="1:6" x14ac:dyDescent="0.25">
      <c r="A20" s="2">
        <v>50</v>
      </c>
      <c r="B20" s="3" t="s">
        <v>25</v>
      </c>
      <c r="C20" s="11">
        <v>0</v>
      </c>
      <c r="D20" s="11">
        <v>7.2657444395627797</v>
      </c>
      <c r="E20" s="11">
        <v>9.4292805167979985</v>
      </c>
      <c r="F20" s="4">
        <f t="shared" si="0"/>
        <v>5.5650083187869264</v>
      </c>
    </row>
    <row r="21" spans="1:6" x14ac:dyDescent="0.25">
      <c r="A21" s="2">
        <v>15</v>
      </c>
      <c r="B21" s="3" t="s">
        <v>6</v>
      </c>
      <c r="C21" s="11">
        <v>0</v>
      </c>
      <c r="D21" s="11">
        <v>7.1458094499900939</v>
      </c>
      <c r="E21" s="11">
        <v>9.6208667541501534</v>
      </c>
      <c r="F21" s="4">
        <f t="shared" si="0"/>
        <v>5.5888920680467491</v>
      </c>
    </row>
    <row r="22" spans="1:6" x14ac:dyDescent="0.25">
      <c r="A22" s="2">
        <v>42</v>
      </c>
      <c r="B22" s="3" t="s">
        <v>23</v>
      </c>
      <c r="C22" s="11">
        <v>0</v>
      </c>
      <c r="D22" s="11">
        <v>7.9207205716832494</v>
      </c>
      <c r="E22" s="11">
        <v>9.0537482737908022</v>
      </c>
      <c r="F22" s="4">
        <f t="shared" si="0"/>
        <v>5.6581562818246836</v>
      </c>
    </row>
    <row r="23" spans="1:6" x14ac:dyDescent="0.25">
      <c r="A23" s="2">
        <v>41</v>
      </c>
      <c r="B23" s="3" t="s">
        <v>22</v>
      </c>
      <c r="C23" s="11">
        <v>0</v>
      </c>
      <c r="D23" s="11">
        <v>7.6498527134652861</v>
      </c>
      <c r="E23" s="11">
        <v>9.3748115134922863</v>
      </c>
      <c r="F23" s="4">
        <f t="shared" si="0"/>
        <v>5.6748880756525244</v>
      </c>
    </row>
    <row r="24" spans="1:6" x14ac:dyDescent="0.25">
      <c r="A24" s="2">
        <v>52</v>
      </c>
      <c r="B24" s="3" t="s">
        <v>27</v>
      </c>
      <c r="C24" s="11">
        <v>0</v>
      </c>
      <c r="D24" s="11">
        <v>7.1134244545397367</v>
      </c>
      <c r="E24" s="11">
        <v>9.9782821824432588</v>
      </c>
      <c r="F24" s="4">
        <f t="shared" si="0"/>
        <v>5.6972355456609982</v>
      </c>
    </row>
    <row r="25" spans="1:6" x14ac:dyDescent="0.25">
      <c r="A25" s="2">
        <v>51</v>
      </c>
      <c r="B25" s="3" t="s">
        <v>26</v>
      </c>
      <c r="C25" s="11">
        <v>0</v>
      </c>
      <c r="D25" s="11">
        <v>7.2933688778314156</v>
      </c>
      <c r="E25" s="11">
        <v>9.8889658319204958</v>
      </c>
      <c r="F25" s="4">
        <f t="shared" si="0"/>
        <v>5.727444903250638</v>
      </c>
    </row>
    <row r="26" spans="1:6" x14ac:dyDescent="0.25">
      <c r="A26" s="2">
        <v>33</v>
      </c>
      <c r="B26" s="3" t="s">
        <v>20</v>
      </c>
      <c r="C26" s="11">
        <v>0</v>
      </c>
      <c r="D26" s="11">
        <v>7.220302424173072</v>
      </c>
      <c r="E26" s="11">
        <v>10</v>
      </c>
      <c r="F26" s="4">
        <f t="shared" si="0"/>
        <v>5.7401008080576901</v>
      </c>
    </row>
    <row r="27" spans="1:6" x14ac:dyDescent="0.25">
      <c r="A27" s="2">
        <v>35</v>
      </c>
      <c r="B27" s="3" t="s">
        <v>21</v>
      </c>
      <c r="C27" s="11">
        <v>0</v>
      </c>
      <c r="D27" s="11">
        <v>8.1022548611465819</v>
      </c>
      <c r="E27" s="11">
        <v>9.1494370586814746</v>
      </c>
      <c r="F27" s="4">
        <f t="shared" si="0"/>
        <v>5.7505639732760185</v>
      </c>
    </row>
  </sheetData>
  <sortState xmlns:xlrd2="http://schemas.microsoft.com/office/spreadsheetml/2017/richdata2" ref="A2:F27">
    <sortCondition ref="F2:F27"/>
  </sortState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workbookViewId="0">
      <selection sqref="A1:K27"/>
    </sheetView>
  </sheetViews>
  <sheetFormatPr defaultRowHeight="15" x14ac:dyDescent="0.25"/>
  <cols>
    <col min="2" max="2" width="19.28515625" bestFit="1" customWidth="1"/>
    <col min="10" max="10" width="14.85546875" customWidth="1"/>
    <col min="11" max="11" width="16.5703125" customWidth="1"/>
  </cols>
  <sheetData>
    <row r="1" spans="1:11" ht="30" x14ac:dyDescent="0.25">
      <c r="A1" s="8" t="s">
        <v>0</v>
      </c>
      <c r="B1" s="8" t="s">
        <v>44</v>
      </c>
      <c r="C1" s="13">
        <v>2014</v>
      </c>
      <c r="D1" s="13">
        <v>2015</v>
      </c>
      <c r="E1" s="13">
        <v>2016</v>
      </c>
      <c r="F1" s="12">
        <v>2017</v>
      </c>
      <c r="G1" s="12">
        <v>2018</v>
      </c>
      <c r="H1" s="12">
        <v>2019</v>
      </c>
      <c r="I1" s="12">
        <v>2020</v>
      </c>
      <c r="J1" s="14" t="s">
        <v>46</v>
      </c>
      <c r="K1" s="9" t="s">
        <v>47</v>
      </c>
    </row>
    <row r="2" spans="1:11" x14ac:dyDescent="0.25">
      <c r="A2" s="2">
        <v>27</v>
      </c>
      <c r="B2" s="3" t="s">
        <v>15</v>
      </c>
      <c r="C2" s="5">
        <v>6.5482015898032699</v>
      </c>
      <c r="D2" s="5">
        <v>5.6849721217028035</v>
      </c>
      <c r="E2" s="5">
        <v>5.4975804165544426</v>
      </c>
      <c r="F2" s="5">
        <v>6.93578692501017</v>
      </c>
      <c r="G2" s="5">
        <v>7.862425310021373</v>
      </c>
      <c r="H2" s="5">
        <v>6.5553176639399462</v>
      </c>
      <c r="I2" s="5">
        <v>3.0082684921203664</v>
      </c>
      <c r="J2" s="15">
        <f t="shared" ref="J2:J27" si="0">(I2-C2)/C2</f>
        <v>-0.54059623075673435</v>
      </c>
      <c r="K2" s="16">
        <f t="shared" ref="K2:K27" si="1">(I2-H2)/H2</f>
        <v>-0.54109493294756594</v>
      </c>
    </row>
    <row r="3" spans="1:11" x14ac:dyDescent="0.25">
      <c r="A3" s="2">
        <v>22</v>
      </c>
      <c r="B3" s="3" t="s">
        <v>10</v>
      </c>
      <c r="C3" s="5">
        <v>6.8411522702208325</v>
      </c>
      <c r="D3" s="5">
        <v>5.4754549739115719</v>
      </c>
      <c r="E3" s="5">
        <v>5.7893519557110675</v>
      </c>
      <c r="F3" s="5">
        <v>6.342831913909488</v>
      </c>
      <c r="G3" s="5">
        <v>6.9621580971792758</v>
      </c>
      <c r="H3" s="5">
        <v>5.452824068927618</v>
      </c>
      <c r="I3" s="5">
        <v>2.690801869623503</v>
      </c>
      <c r="J3" s="15">
        <f t="shared" si="0"/>
        <v>-0.60667417368614651</v>
      </c>
      <c r="K3" s="16">
        <f t="shared" si="1"/>
        <v>-0.50653059119277788</v>
      </c>
    </row>
    <row r="4" spans="1:11" x14ac:dyDescent="0.25">
      <c r="A4" s="2">
        <v>12</v>
      </c>
      <c r="B4" s="3" t="s">
        <v>3</v>
      </c>
      <c r="C4" s="5">
        <v>5.6490576877009691</v>
      </c>
      <c r="D4" s="5">
        <v>4.2948328024746338</v>
      </c>
      <c r="E4" s="5">
        <v>4.7898109335662324</v>
      </c>
      <c r="F4" s="5">
        <v>6.5125339977130663</v>
      </c>
      <c r="G4" s="5">
        <v>7.1541909065397453</v>
      </c>
      <c r="H4" s="5">
        <v>5.9580551160824697</v>
      </c>
      <c r="I4" s="5">
        <v>3.112868397043099</v>
      </c>
      <c r="J4" s="15">
        <f t="shared" si="0"/>
        <v>-0.44895793791938388</v>
      </c>
      <c r="K4" s="16">
        <f t="shared" si="1"/>
        <v>-0.47753615292336082</v>
      </c>
    </row>
    <row r="5" spans="1:11" x14ac:dyDescent="0.25">
      <c r="A5" s="2">
        <v>26</v>
      </c>
      <c r="B5" s="3" t="s">
        <v>14</v>
      </c>
      <c r="C5" s="5">
        <v>6.2584635729576306</v>
      </c>
      <c r="D5" s="5">
        <v>5.284745274961943</v>
      </c>
      <c r="E5" s="5">
        <v>6.1032495040652162</v>
      </c>
      <c r="F5" s="5">
        <v>7.4087322736601067</v>
      </c>
      <c r="G5" s="5">
        <v>7.5815729123429172</v>
      </c>
      <c r="H5" s="5">
        <v>6.7896430688999558</v>
      </c>
      <c r="I5" s="5">
        <v>3.5940222528558703</v>
      </c>
      <c r="J5" s="15">
        <f t="shared" si="0"/>
        <v>-0.42573409416563818</v>
      </c>
      <c r="K5" s="16">
        <f t="shared" si="1"/>
        <v>-0.47066109125554279</v>
      </c>
    </row>
    <row r="6" spans="1:11" x14ac:dyDescent="0.25">
      <c r="A6" s="2">
        <v>25</v>
      </c>
      <c r="B6" s="3" t="s">
        <v>13</v>
      </c>
      <c r="C6" s="5">
        <v>6.2853903676588327</v>
      </c>
      <c r="D6" s="5">
        <v>5.9116536031306106</v>
      </c>
      <c r="E6" s="5">
        <v>6.2281885833772366</v>
      </c>
      <c r="F6" s="5">
        <v>7.6259753262186782</v>
      </c>
      <c r="G6" s="5">
        <v>7.7733734186244936</v>
      </c>
      <c r="H6" s="5">
        <v>6.6868953538062366</v>
      </c>
      <c r="I6" s="5">
        <v>3.5912714167507076</v>
      </c>
      <c r="J6" s="15">
        <f t="shared" si="0"/>
        <v>-0.42863192153833146</v>
      </c>
      <c r="K6" s="16">
        <f t="shared" si="1"/>
        <v>-0.46293889365166663</v>
      </c>
    </row>
    <row r="7" spans="1:11" x14ac:dyDescent="0.25">
      <c r="A7" s="2">
        <v>21</v>
      </c>
      <c r="B7" s="3" t="s">
        <v>9</v>
      </c>
      <c r="C7" s="5">
        <v>6.2044347458849316</v>
      </c>
      <c r="D7" s="5">
        <v>5.7436338366694102</v>
      </c>
      <c r="E7" s="5">
        <v>5.4441759751405607</v>
      </c>
      <c r="F7" s="5">
        <v>7.0252546148432673</v>
      </c>
      <c r="G7" s="5">
        <v>6.8094287746683264</v>
      </c>
      <c r="H7" s="5">
        <v>6.7236614640824079</v>
      </c>
      <c r="I7" s="5">
        <v>3.8633068796964207</v>
      </c>
      <c r="J7" s="15">
        <f t="shared" si="0"/>
        <v>-0.37733137055575533</v>
      </c>
      <c r="K7" s="16">
        <f t="shared" si="1"/>
        <v>-0.42541621104303262</v>
      </c>
    </row>
    <row r="8" spans="1:11" x14ac:dyDescent="0.25">
      <c r="A8" s="2">
        <v>24</v>
      </c>
      <c r="B8" s="3" t="s">
        <v>12</v>
      </c>
      <c r="C8" s="5">
        <v>5.8257142100854971</v>
      </c>
      <c r="D8" s="5">
        <v>5.2616597886410483</v>
      </c>
      <c r="E8" s="5">
        <v>5.9782785707832522</v>
      </c>
      <c r="F8" s="5">
        <v>7.0873630934980261</v>
      </c>
      <c r="G8" s="5">
        <v>7.6597099723952065</v>
      </c>
      <c r="H8" s="5">
        <v>6.6046531027250346</v>
      </c>
      <c r="I8" s="5">
        <v>3.9159432647994641</v>
      </c>
      <c r="J8" s="15">
        <f t="shared" si="0"/>
        <v>-0.32781747892470092</v>
      </c>
      <c r="K8" s="16">
        <f t="shared" si="1"/>
        <v>-0.40709327138108542</v>
      </c>
    </row>
    <row r="9" spans="1:11" x14ac:dyDescent="0.25">
      <c r="A9" s="2">
        <v>43</v>
      </c>
      <c r="B9" s="3" t="s">
        <v>24</v>
      </c>
      <c r="C9" s="5">
        <v>5.8124606100638783</v>
      </c>
      <c r="D9" s="5">
        <v>5.3206173118343365</v>
      </c>
      <c r="E9" s="5">
        <v>5.7239510345280076</v>
      </c>
      <c r="F9" s="5">
        <v>6.6056281031563939</v>
      </c>
      <c r="G9" s="5">
        <v>7.0971813417936715</v>
      </c>
      <c r="H9" s="5">
        <v>7.069953892139111</v>
      </c>
      <c r="I9" s="5">
        <v>4.3658508631259538</v>
      </c>
      <c r="J9" s="15">
        <f t="shared" si="0"/>
        <v>-0.2488807828535162</v>
      </c>
      <c r="K9" s="16">
        <f t="shared" si="1"/>
        <v>-0.38247817033428966</v>
      </c>
    </row>
    <row r="10" spans="1:11" x14ac:dyDescent="0.25">
      <c r="A10" s="2">
        <v>13</v>
      </c>
      <c r="B10" s="3" t="s">
        <v>4</v>
      </c>
      <c r="C10" s="5">
        <v>4.9028130278370492</v>
      </c>
      <c r="D10" s="5">
        <v>4.3381980198770504</v>
      </c>
      <c r="E10" s="5">
        <v>4.8751805380351403</v>
      </c>
      <c r="F10" s="5">
        <v>7.3654590093566208</v>
      </c>
      <c r="G10" s="5">
        <v>7.1515433983968881</v>
      </c>
      <c r="H10" s="5">
        <v>5.8132258820605038</v>
      </c>
      <c r="I10" s="5">
        <v>3.6563481549449133</v>
      </c>
      <c r="J10" s="15">
        <f t="shared" si="0"/>
        <v>-0.25423463342676828</v>
      </c>
      <c r="K10" s="16">
        <f t="shared" si="1"/>
        <v>-0.37102940275754143</v>
      </c>
    </row>
    <row r="11" spans="1:11" x14ac:dyDescent="0.25">
      <c r="A11" s="2">
        <v>33</v>
      </c>
      <c r="B11" s="3" t="s">
        <v>20</v>
      </c>
      <c r="C11" s="5">
        <v>5.9052511170638997</v>
      </c>
      <c r="D11" s="5">
        <v>5.9541448951028721</v>
      </c>
      <c r="E11" s="5">
        <v>6.0699143856638322</v>
      </c>
      <c r="F11" s="5">
        <v>6.6912284168741571</v>
      </c>
      <c r="G11" s="5">
        <v>8.0111643750979251</v>
      </c>
      <c r="H11" s="5">
        <v>7.6299801140031365</v>
      </c>
      <c r="I11" s="5">
        <v>4.8208174979245797</v>
      </c>
      <c r="J11" s="15">
        <f t="shared" si="0"/>
        <v>-0.18363886609423347</v>
      </c>
      <c r="K11" s="16">
        <f t="shared" si="1"/>
        <v>-0.36817430374726162</v>
      </c>
    </row>
    <row r="12" spans="1:11" x14ac:dyDescent="0.25">
      <c r="A12" s="2">
        <v>31</v>
      </c>
      <c r="B12" s="3" t="s">
        <v>18</v>
      </c>
      <c r="C12" s="5">
        <v>5.9423884978586123</v>
      </c>
      <c r="D12" s="5">
        <v>6.0220315322944318</v>
      </c>
      <c r="E12" s="5">
        <v>5.2853669048034417</v>
      </c>
      <c r="F12" s="5">
        <v>6.8880767924638393</v>
      </c>
      <c r="G12" s="5">
        <v>7.2628141604921916</v>
      </c>
      <c r="H12" s="5">
        <v>7.1219709038885277</v>
      </c>
      <c r="I12" s="5">
        <v>4.5008708043914938</v>
      </c>
      <c r="J12" s="15">
        <f t="shared" si="0"/>
        <v>-0.24258220309671458</v>
      </c>
      <c r="K12" s="16">
        <f t="shared" si="1"/>
        <v>-0.36803016115467957</v>
      </c>
    </row>
    <row r="13" spans="1:11" x14ac:dyDescent="0.25">
      <c r="A13" s="2">
        <v>29</v>
      </c>
      <c r="B13" s="3" t="s">
        <v>17</v>
      </c>
      <c r="C13" s="5">
        <v>6.3752680903826544</v>
      </c>
      <c r="D13" s="5">
        <v>5.6819597709954941</v>
      </c>
      <c r="E13" s="5">
        <v>5.9669338999118864</v>
      </c>
      <c r="F13" s="5">
        <v>7.6503173611015436</v>
      </c>
      <c r="G13" s="5">
        <v>7.5151951093386371</v>
      </c>
      <c r="H13" s="5">
        <v>6.8530023356829917</v>
      </c>
      <c r="I13" s="5">
        <v>4.3694817566713438</v>
      </c>
      <c r="J13" s="15">
        <f t="shared" si="0"/>
        <v>-0.31461991955085294</v>
      </c>
      <c r="K13" s="16">
        <f t="shared" si="1"/>
        <v>-0.36239891034038768</v>
      </c>
    </row>
    <row r="14" spans="1:11" x14ac:dyDescent="0.25">
      <c r="A14" s="2">
        <v>14</v>
      </c>
      <c r="B14" s="3" t="s">
        <v>5</v>
      </c>
      <c r="C14" s="5">
        <v>6.8947248092178892</v>
      </c>
      <c r="D14" s="5">
        <v>5.4896178855146376</v>
      </c>
      <c r="E14" s="5">
        <v>5.3714509591868538</v>
      </c>
      <c r="F14" s="5">
        <v>7.2455358521542337</v>
      </c>
      <c r="G14" s="5">
        <v>8.9183874967704089</v>
      </c>
      <c r="H14" s="5">
        <v>5.686496599299165</v>
      </c>
      <c r="I14" s="5">
        <v>3.6441896792451618</v>
      </c>
      <c r="J14" s="15">
        <f t="shared" si="0"/>
        <v>-0.47145248286442565</v>
      </c>
      <c r="K14" s="16">
        <f t="shared" si="1"/>
        <v>-0.35915029304786855</v>
      </c>
    </row>
    <row r="15" spans="1:11" x14ac:dyDescent="0.25">
      <c r="A15" s="2">
        <v>17</v>
      </c>
      <c r="B15" s="3" t="s">
        <v>8</v>
      </c>
      <c r="C15" s="5">
        <v>6.7235341483204234</v>
      </c>
      <c r="D15" s="5">
        <v>5.1227425174188426</v>
      </c>
      <c r="E15" s="5">
        <v>4.1497619599544677</v>
      </c>
      <c r="F15" s="5">
        <v>6.5519898118262114</v>
      </c>
      <c r="G15" s="5">
        <v>7.5462379271146505</v>
      </c>
      <c r="H15" s="5">
        <v>4.9316119627498152</v>
      </c>
      <c r="I15" s="5">
        <v>3.1630663398850065</v>
      </c>
      <c r="J15" s="15">
        <f t="shared" si="0"/>
        <v>-0.5295530192740735</v>
      </c>
      <c r="K15" s="16">
        <f t="shared" si="1"/>
        <v>-0.35861410756224343</v>
      </c>
    </row>
    <row r="16" spans="1:11" x14ac:dyDescent="0.25">
      <c r="A16" s="2">
        <v>32</v>
      </c>
      <c r="B16" s="3" t="s">
        <v>19</v>
      </c>
      <c r="C16" s="5">
        <v>6.0786479204363761</v>
      </c>
      <c r="D16" s="5">
        <v>5.5462115283459381</v>
      </c>
      <c r="E16" s="5">
        <v>6.2952434521261873</v>
      </c>
      <c r="F16" s="5">
        <v>7.7852899829684956</v>
      </c>
      <c r="G16" s="5">
        <v>8.3373432030103363</v>
      </c>
      <c r="H16" s="5">
        <v>7.2852708541458568</v>
      </c>
      <c r="I16" s="5">
        <v>4.7341055241142493</v>
      </c>
      <c r="J16" s="15">
        <f t="shared" si="0"/>
        <v>-0.22119103029504039</v>
      </c>
      <c r="K16" s="16">
        <f t="shared" si="1"/>
        <v>-0.35018126039607794</v>
      </c>
    </row>
    <row r="17" spans="1:11" x14ac:dyDescent="0.25">
      <c r="A17" s="2">
        <v>50</v>
      </c>
      <c r="B17" s="3" t="s">
        <v>25</v>
      </c>
      <c r="C17" s="5">
        <v>6.7192636560845438</v>
      </c>
      <c r="D17" s="5">
        <v>5.5175951270771266</v>
      </c>
      <c r="E17" s="5">
        <v>5.5505880207832892</v>
      </c>
      <c r="F17" s="5">
        <v>6.4571543681251198</v>
      </c>
      <c r="G17" s="5">
        <v>7.50127828705957</v>
      </c>
      <c r="H17" s="5">
        <v>5.9640643455155251</v>
      </c>
      <c r="I17" s="5">
        <v>3.8903977801715861</v>
      </c>
      <c r="J17" s="15">
        <f t="shared" si="0"/>
        <v>-0.42100831589653637</v>
      </c>
      <c r="K17" s="16">
        <f t="shared" si="1"/>
        <v>-0.34769352663057063</v>
      </c>
    </row>
    <row r="18" spans="1:11" x14ac:dyDescent="0.25">
      <c r="A18" s="2">
        <v>11</v>
      </c>
      <c r="B18" s="3" t="s">
        <v>2</v>
      </c>
      <c r="C18" s="5">
        <v>5.454014587581427</v>
      </c>
      <c r="D18" s="5">
        <v>5.6643761048856289</v>
      </c>
      <c r="E18" s="5">
        <v>5.5748920750235467</v>
      </c>
      <c r="F18" s="5">
        <v>6.863255876446952</v>
      </c>
      <c r="G18" s="5">
        <v>8.0871100738065742</v>
      </c>
      <c r="H18" s="5">
        <v>6.0060139734110196</v>
      </c>
      <c r="I18" s="5">
        <v>4.0547960563688434</v>
      </c>
      <c r="J18" s="15">
        <f t="shared" si="0"/>
        <v>-0.2565483661152187</v>
      </c>
      <c r="K18" s="16">
        <f t="shared" si="1"/>
        <v>-0.32487735221401975</v>
      </c>
    </row>
    <row r="19" spans="1:11" x14ac:dyDescent="0.25">
      <c r="A19" s="2">
        <v>15</v>
      </c>
      <c r="B19" s="3" t="s">
        <v>6</v>
      </c>
      <c r="C19" s="5">
        <v>6.2903731676530237</v>
      </c>
      <c r="D19" s="5">
        <v>5.6199007184726035</v>
      </c>
      <c r="E19" s="5">
        <v>5.9009421493453926</v>
      </c>
      <c r="F19" s="5">
        <v>7.4995328604759237</v>
      </c>
      <c r="G19" s="5">
        <v>8.2012621269621402</v>
      </c>
      <c r="H19" s="5">
        <v>7.1311250814465197</v>
      </c>
      <c r="I19" s="5">
        <v>4.8157153529273851</v>
      </c>
      <c r="J19" s="15">
        <f t="shared" si="0"/>
        <v>-0.23443089550056731</v>
      </c>
      <c r="K19" s="16">
        <f t="shared" si="1"/>
        <v>-0.32469066270388053</v>
      </c>
    </row>
    <row r="20" spans="1:11" x14ac:dyDescent="0.25">
      <c r="A20" s="2">
        <v>52</v>
      </c>
      <c r="B20" s="3" t="s">
        <v>27</v>
      </c>
      <c r="C20" s="5">
        <v>6.3197751822172954</v>
      </c>
      <c r="D20" s="5">
        <v>5.8083099603982458</v>
      </c>
      <c r="E20" s="5">
        <v>5.5411357971743378</v>
      </c>
      <c r="F20" s="5">
        <v>7.4185799879525502</v>
      </c>
      <c r="G20" s="5">
        <v>7.8398419657666549</v>
      </c>
      <c r="H20" s="5">
        <v>6.1319387181982563</v>
      </c>
      <c r="I20" s="5">
        <v>4.2219687497716265</v>
      </c>
      <c r="J20" s="15">
        <f t="shared" si="0"/>
        <v>-0.3319432055666342</v>
      </c>
      <c r="K20" s="16">
        <f t="shared" si="1"/>
        <v>-0.31147897201879327</v>
      </c>
    </row>
    <row r="21" spans="1:11" x14ac:dyDescent="0.25">
      <c r="A21" s="2">
        <v>41</v>
      </c>
      <c r="B21" s="3" t="s">
        <v>22</v>
      </c>
      <c r="C21" s="5">
        <v>6.3468690723461592</v>
      </c>
      <c r="D21" s="5">
        <v>5.8973279354961257</v>
      </c>
      <c r="E21" s="5">
        <v>5.4553319204401483</v>
      </c>
      <c r="F21" s="5">
        <v>6.7538606103560186</v>
      </c>
      <c r="G21" s="5">
        <v>7.3302538051589421</v>
      </c>
      <c r="H21" s="5">
        <v>6.7094687216347362</v>
      </c>
      <c r="I21" s="5">
        <v>4.6969995222701124</v>
      </c>
      <c r="J21" s="15">
        <f t="shared" si="0"/>
        <v>-0.25995014727256099</v>
      </c>
      <c r="K21" s="16">
        <f t="shared" si="1"/>
        <v>-0.2999446428411538</v>
      </c>
    </row>
    <row r="22" spans="1:11" x14ac:dyDescent="0.25">
      <c r="A22" s="2">
        <v>16</v>
      </c>
      <c r="B22" s="3" t="s">
        <v>7</v>
      </c>
      <c r="C22" s="5">
        <v>7.3789547264277457</v>
      </c>
      <c r="D22" s="5">
        <v>6.0267882764890253</v>
      </c>
      <c r="E22" s="5">
        <v>6.4379611438016404</v>
      </c>
      <c r="F22" s="5">
        <v>7.9420025881895215</v>
      </c>
      <c r="G22" s="5">
        <v>7.7081545570312144</v>
      </c>
      <c r="H22" s="5">
        <v>6.2024326677472033</v>
      </c>
      <c r="I22" s="5">
        <v>4.3677871302253939</v>
      </c>
      <c r="J22" s="15">
        <f t="shared" si="0"/>
        <v>-0.40807508757545935</v>
      </c>
      <c r="K22" s="16">
        <f t="shared" si="1"/>
        <v>-0.29579451092827008</v>
      </c>
    </row>
    <row r="23" spans="1:11" x14ac:dyDescent="0.25">
      <c r="A23" s="2">
        <v>28</v>
      </c>
      <c r="B23" s="3" t="s">
        <v>16</v>
      </c>
      <c r="C23" s="5">
        <v>5.7498045537345623</v>
      </c>
      <c r="D23" s="5">
        <v>4.9874720255286107</v>
      </c>
      <c r="E23" s="5">
        <v>5.6702992698170469</v>
      </c>
      <c r="F23" s="5">
        <v>7.1221484728297035</v>
      </c>
      <c r="G23" s="5">
        <v>7.590964491839479</v>
      </c>
      <c r="H23" s="5">
        <v>4.7975151721205052</v>
      </c>
      <c r="I23" s="5">
        <v>3.392638989756982</v>
      </c>
      <c r="J23" s="15">
        <f t="shared" si="0"/>
        <v>-0.40995577187864152</v>
      </c>
      <c r="K23" s="16">
        <f t="shared" si="1"/>
        <v>-0.29283413016129489</v>
      </c>
    </row>
    <row r="24" spans="1:11" x14ac:dyDescent="0.25">
      <c r="A24" s="2">
        <v>42</v>
      </c>
      <c r="B24" s="3" t="s">
        <v>23</v>
      </c>
      <c r="C24" s="5">
        <v>6.5116158759593548</v>
      </c>
      <c r="D24" s="5">
        <v>6.5806081639783462</v>
      </c>
      <c r="E24" s="5">
        <v>6.3241858742997223</v>
      </c>
      <c r="F24" s="5">
        <v>6.9968801207011957</v>
      </c>
      <c r="G24" s="5">
        <v>7.6270053296432154</v>
      </c>
      <c r="H24" s="5">
        <v>6.8477274345593591</v>
      </c>
      <c r="I24" s="5">
        <v>4.8843353249008183</v>
      </c>
      <c r="J24" s="15">
        <f t="shared" si="0"/>
        <v>-0.24990426064080287</v>
      </c>
      <c r="K24" s="16">
        <f t="shared" si="1"/>
        <v>-0.28672170854079593</v>
      </c>
    </row>
    <row r="25" spans="1:11" x14ac:dyDescent="0.25">
      <c r="A25" s="2">
        <v>23</v>
      </c>
      <c r="B25" s="3" t="s">
        <v>11</v>
      </c>
      <c r="C25" s="5">
        <v>5.978093485887257</v>
      </c>
      <c r="D25" s="5">
        <v>5.301068202984955</v>
      </c>
      <c r="E25" s="5">
        <v>5.5916864905130446</v>
      </c>
      <c r="F25" s="5">
        <v>7.3941163177210489</v>
      </c>
      <c r="G25" s="5">
        <v>7.6890783362025772</v>
      </c>
      <c r="H25" s="5">
        <v>6.5983567046472897</v>
      </c>
      <c r="I25" s="5">
        <v>4.8919315006985977</v>
      </c>
      <c r="J25" s="15">
        <f t="shared" si="0"/>
        <v>-0.18169036462089605</v>
      </c>
      <c r="K25" s="16">
        <f t="shared" si="1"/>
        <v>-0.25861366402741448</v>
      </c>
    </row>
    <row r="26" spans="1:11" x14ac:dyDescent="0.25">
      <c r="A26" s="2">
        <v>51</v>
      </c>
      <c r="B26" s="3" t="s">
        <v>26</v>
      </c>
      <c r="C26" s="5">
        <v>6.7604947353748246</v>
      </c>
      <c r="D26" s="5">
        <v>5.2987516979604345</v>
      </c>
      <c r="E26" s="5">
        <v>4.8118984812042846</v>
      </c>
      <c r="F26" s="5">
        <v>6.5398505612054159</v>
      </c>
      <c r="G26" s="5">
        <v>7.5745068769412187</v>
      </c>
      <c r="H26" s="5">
        <v>5.5150777399472934</v>
      </c>
      <c r="I26" s="5">
        <v>4.0906731267264727</v>
      </c>
      <c r="J26" s="15">
        <f t="shared" si="0"/>
        <v>-0.39491512280577612</v>
      </c>
      <c r="K26" s="16">
        <f t="shared" si="1"/>
        <v>-0.25827462102727017</v>
      </c>
    </row>
    <row r="27" spans="1:11" x14ac:dyDescent="0.25">
      <c r="A27" s="2">
        <v>35</v>
      </c>
      <c r="B27" s="3" t="s">
        <v>21</v>
      </c>
      <c r="C27" s="5">
        <v>5.2318448087286198</v>
      </c>
      <c r="D27" s="5">
        <v>5.277964613388507</v>
      </c>
      <c r="E27" s="5">
        <v>6.2322415286683031</v>
      </c>
      <c r="F27" s="5">
        <v>7.7123904074066347</v>
      </c>
      <c r="G27" s="5">
        <v>8.452318912130016</v>
      </c>
      <c r="H27" s="5">
        <v>6.6797435955544593</v>
      </c>
      <c r="I27" s="5">
        <v>5.1898710464445088</v>
      </c>
      <c r="J27" s="15">
        <f t="shared" si="0"/>
        <v>-8.0227460520395175E-3</v>
      </c>
      <c r="K27" s="16">
        <f t="shared" si="1"/>
        <v>-0.22304337401535876</v>
      </c>
    </row>
    <row r="29" spans="1:11" x14ac:dyDescent="0.25">
      <c r="B29" t="s">
        <v>43</v>
      </c>
      <c r="C29" s="17">
        <f t="shared" ref="C29:K29" si="2">AVERAGE(C2:C27)</f>
        <v>6.1918694814418309</v>
      </c>
      <c r="D29" s="17">
        <f t="shared" si="2"/>
        <v>5.5043322572898168</v>
      </c>
      <c r="E29" s="17">
        <f t="shared" si="2"/>
        <v>5.6407539163260996</v>
      </c>
      <c r="F29" s="17">
        <f t="shared" si="2"/>
        <v>7.0931452171601697</v>
      </c>
      <c r="G29" s="17">
        <f t="shared" si="2"/>
        <v>7.6632500448587564</v>
      </c>
      <c r="H29" s="17">
        <f t="shared" si="2"/>
        <v>6.3748471745082664</v>
      </c>
      <c r="I29" s="17">
        <f t="shared" si="2"/>
        <v>4.0587818374405567</v>
      </c>
      <c r="J29" s="21">
        <f t="shared" si="2"/>
        <v>-0.33762847803567109</v>
      </c>
      <c r="K29" s="21">
        <f t="shared" si="2"/>
        <v>-0.36289595841708472</v>
      </c>
    </row>
  </sheetData>
  <sortState xmlns:xlrd2="http://schemas.microsoft.com/office/spreadsheetml/2017/richdata2" ref="A2:K27">
    <sortCondition ref="K2:K27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C29:I2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0B6A43B1DEF941A9A769913D7B4530" ma:contentTypeVersion="16" ma:contentTypeDescription="Crie um novo documento." ma:contentTypeScope="" ma:versionID="56a3240ca1a13fcef0b7350f321d86bc">
  <xsd:schema xmlns:xsd="http://www.w3.org/2001/XMLSchema" xmlns:xs="http://www.w3.org/2001/XMLSchema" xmlns:p="http://schemas.microsoft.com/office/2006/metadata/properties" xmlns:ns1="http://schemas.microsoft.com/sharepoint/v3" xmlns:ns3="71a6fa39-d737-4fd6-be16-e1fb6d85fd99" xmlns:ns4="d401e98a-cb7a-437a-b11c-f68327c3b9d0" targetNamespace="http://schemas.microsoft.com/office/2006/metadata/properties" ma:root="true" ma:fieldsID="05906e039a0ff21fcdb27443b7dd6604" ns1:_="" ns3:_="" ns4:_="">
    <xsd:import namespace="http://schemas.microsoft.com/sharepoint/v3"/>
    <xsd:import namespace="71a6fa39-d737-4fd6-be16-e1fb6d85fd99"/>
    <xsd:import namespace="d401e98a-cb7a-437a-b11c-f68327c3b9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6fa39-d737-4fd6-be16-e1fb6d85fd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1e98a-cb7a-437a-b11c-f68327c3b9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15300-DCBA-48DC-ADB7-FBFE69300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6fa39-d737-4fd6-be16-e1fb6d85fd99"/>
    <ds:schemaRef ds:uri="d401e98a-cb7a-437a-b11c-f68327c3b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464ED0-CD51-4D9B-B4D3-9AC66F55196E}">
  <ds:schemaRefs>
    <ds:schemaRef ds:uri="http://schemas.microsoft.com/office/2006/metadata/properties"/>
    <ds:schemaRef ds:uri="71a6fa39-d737-4fd6-be16-e1fb6d85fd99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d401e98a-cb7a-437a-b11c-f68327c3b9d0"/>
    <ds:schemaRef ds:uri="http://schemas.microsoft.com/sharepoint/v3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0AD0E8-18DA-4868-9444-940336E8CD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Gráficos</vt:lpstr>
      </vt:variant>
      <vt:variant>
        <vt:i4>1</vt:i4>
      </vt:variant>
    </vt:vector>
  </HeadingPairs>
  <TitlesOfParts>
    <vt:vector size="6" baseType="lpstr">
      <vt:lpstr>IMLEE 2022</vt:lpstr>
      <vt:lpstr>Tamanho de Governo</vt:lpstr>
      <vt:lpstr>Tributação</vt:lpstr>
      <vt:lpstr>Mercado de Trabalho</vt:lpstr>
      <vt:lpstr>Comparação</vt:lpstr>
      <vt:lpstr>Gráfico1</vt:lpstr>
    </vt:vector>
  </TitlesOfParts>
  <Company>Universidade Mackenzie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Vladmir Fernandes Maciel</dc:creator>
  <cp:lastModifiedBy>Vladimir Fernandes Maciel</cp:lastModifiedBy>
  <dcterms:created xsi:type="dcterms:W3CDTF">2019-11-05T15:32:01Z</dcterms:created>
  <dcterms:modified xsi:type="dcterms:W3CDTF">2022-11-18T22:10:58Z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0x010100C30B6A43B1DEF941A9A769913D7B4530</vt:lpwstr>
  </property>
</Properties>
</file>